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0" yWindow="120" windowWidth="20520" windowHeight="8415" tabRatio="566" activeTab="1"/>
  </bookViews>
  <sheets>
    <sheet name="CTHL" sheetId="1" r:id="rId1"/>
    <sheet name="Option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F7" i="2" l="1"/>
  <c r="F8" i="2" s="1"/>
  <c r="F30" i="1" l="1"/>
  <c r="E30" i="1"/>
  <c r="E46" i="1" s="1"/>
  <c r="E13" i="1"/>
  <c r="E43" i="1" s="1"/>
  <c r="E12" i="1"/>
  <c r="W103" i="1" l="1"/>
  <c r="O104" i="1"/>
  <c r="O105" i="1" l="1"/>
  <c r="W104" i="1"/>
  <c r="X104" i="1" s="1"/>
  <c r="AL34" i="1"/>
  <c r="AG13" i="1"/>
  <c r="AL13" i="1" s="1"/>
  <c r="AG14" i="1"/>
  <c r="AL14" i="1" s="1"/>
  <c r="AG15" i="1"/>
  <c r="AG16" i="1"/>
  <c r="AL16" i="1" s="1"/>
  <c r="AG17" i="1"/>
  <c r="AL17" i="1" s="1"/>
  <c r="AG18" i="1"/>
  <c r="AL18" i="1" s="1"/>
  <c r="AG19" i="1"/>
  <c r="AG20" i="1"/>
  <c r="AL20" i="1" s="1"/>
  <c r="AG21" i="1"/>
  <c r="AL21" i="1" s="1"/>
  <c r="AG22" i="1"/>
  <c r="AL22" i="1" s="1"/>
  <c r="AG23" i="1"/>
  <c r="AG24" i="1"/>
  <c r="AL24" i="1" s="1"/>
  <c r="AG25" i="1"/>
  <c r="AL25" i="1" s="1"/>
  <c r="AG26" i="1"/>
  <c r="AL26" i="1" s="1"/>
  <c r="AG27" i="1"/>
  <c r="AG28" i="1"/>
  <c r="AL28" i="1" s="1"/>
  <c r="AG29" i="1"/>
  <c r="AL29" i="1" s="1"/>
  <c r="AG30" i="1"/>
  <c r="AL30" i="1" s="1"/>
  <c r="AG31" i="1"/>
  <c r="AG32" i="1"/>
  <c r="AL32" i="1" s="1"/>
  <c r="AG33" i="1"/>
  <c r="AL33" i="1" s="1"/>
  <c r="AG34" i="1"/>
  <c r="AG35" i="1"/>
  <c r="AG36" i="1"/>
  <c r="AL36" i="1" s="1"/>
  <c r="AG37" i="1"/>
  <c r="AL37" i="1" s="1"/>
  <c r="AG38" i="1"/>
  <c r="AL38" i="1" s="1"/>
  <c r="AG39" i="1"/>
  <c r="AG40" i="1"/>
  <c r="AL40" i="1" s="1"/>
  <c r="AG41" i="1"/>
  <c r="AL41" i="1" s="1"/>
  <c r="AG42" i="1"/>
  <c r="AL42" i="1" s="1"/>
  <c r="AG43" i="1"/>
  <c r="AG44" i="1"/>
  <c r="AL44" i="1" s="1"/>
  <c r="AG45" i="1"/>
  <c r="AL45" i="1" s="1"/>
  <c r="AG46" i="1"/>
  <c r="AL46" i="1" s="1"/>
  <c r="AG47" i="1"/>
  <c r="AG48" i="1"/>
  <c r="AL48" i="1" s="1"/>
  <c r="AG12" i="1"/>
  <c r="AL12" i="1" s="1"/>
  <c r="H15" i="1" a="1"/>
  <c r="H15" i="1" s="1"/>
  <c r="H12" i="1" a="1"/>
  <c r="K12" i="1" s="1"/>
  <c r="O106" i="1" l="1"/>
  <c r="W105" i="1"/>
  <c r="X105" i="1" s="1"/>
  <c r="AL47" i="1"/>
  <c r="AL43" i="1"/>
  <c r="AL39" i="1"/>
  <c r="AL35" i="1"/>
  <c r="AL31" i="1"/>
  <c r="AL27" i="1"/>
  <c r="AL23" i="1"/>
  <c r="AL19" i="1"/>
  <c r="AL15" i="1"/>
  <c r="J15" i="1"/>
  <c r="I15" i="1"/>
  <c r="K15" i="1"/>
  <c r="R12" i="1"/>
  <c r="N12" i="1"/>
  <c r="J12" i="1"/>
  <c r="Q12" i="1"/>
  <c r="M12" i="1"/>
  <c r="I12" i="1"/>
  <c r="P12" i="1"/>
  <c r="L12" i="1"/>
  <c r="H12" i="1"/>
  <c r="O12" i="1"/>
  <c r="X14" i="1" l="1"/>
  <c r="X19" i="1"/>
  <c r="X22" i="1"/>
  <c r="X27" i="1"/>
  <c r="X30" i="1"/>
  <c r="X35" i="1"/>
  <c r="X38" i="1"/>
  <c r="X43" i="1"/>
  <c r="X46" i="1"/>
  <c r="X12" i="1"/>
  <c r="X15" i="1"/>
  <c r="X26" i="1"/>
  <c r="X29" i="1"/>
  <c r="X33" i="1"/>
  <c r="X40" i="1"/>
  <c r="AA40" i="1" s="1"/>
  <c r="X44" i="1"/>
  <c r="X47" i="1"/>
  <c r="X16" i="1"/>
  <c r="X20" i="1"/>
  <c r="X23" i="1"/>
  <c r="X34" i="1"/>
  <c r="X37" i="1"/>
  <c r="X41" i="1"/>
  <c r="X48" i="1"/>
  <c r="X13" i="1"/>
  <c r="X17" i="1"/>
  <c r="X24" i="1"/>
  <c r="X28" i="1"/>
  <c r="X31" i="1"/>
  <c r="X42" i="1"/>
  <c r="X45" i="1"/>
  <c r="X18" i="1"/>
  <c r="X21" i="1"/>
  <c r="X25" i="1"/>
  <c r="X32" i="1"/>
  <c r="X36" i="1"/>
  <c r="X39" i="1"/>
  <c r="S105" i="1"/>
  <c r="AI34" i="1"/>
  <c r="AA34" i="1" s="1"/>
  <c r="AI40" i="1"/>
  <c r="AN34" i="1"/>
  <c r="AN30" i="1"/>
  <c r="AI24" i="1"/>
  <c r="Q103" i="1"/>
  <c r="U13" i="1"/>
  <c r="S103" i="1"/>
  <c r="D103" i="1"/>
  <c r="G103" i="1"/>
  <c r="E103" i="1"/>
  <c r="P104" i="1"/>
  <c r="S104" i="1"/>
  <c r="T104" i="1" s="1"/>
  <c r="Q104" i="1"/>
  <c r="AH12" i="1"/>
  <c r="AN46" i="1"/>
  <c r="P105" i="1"/>
  <c r="AI39" i="1"/>
  <c r="AN15" i="1"/>
  <c r="AN48" i="1"/>
  <c r="AI18" i="1"/>
  <c r="Q105" i="1"/>
  <c r="O107" i="1"/>
  <c r="W106" i="1"/>
  <c r="X106" i="1" s="1"/>
  <c r="Y106" i="1" s="1"/>
  <c r="Z106" i="1" s="1"/>
  <c r="Q106" i="1"/>
  <c r="S106" i="1"/>
  <c r="P106" i="1"/>
  <c r="AH41" i="1"/>
  <c r="AH36" i="1"/>
  <c r="AH31" i="1"/>
  <c r="AH24" i="1"/>
  <c r="AH20" i="1"/>
  <c r="AH16" i="1"/>
  <c r="AH44" i="1"/>
  <c r="AH40" i="1"/>
  <c r="AH22" i="1"/>
  <c r="AH38" i="1"/>
  <c r="AH29" i="1"/>
  <c r="AH13" i="1"/>
  <c r="AH28" i="1"/>
  <c r="AH21" i="1"/>
  <c r="AH48" i="1"/>
  <c r="AH33" i="1"/>
  <c r="AH37" i="1"/>
  <c r="AH32" i="1"/>
  <c r="AH25" i="1"/>
  <c r="AH17" i="1"/>
  <c r="AM25" i="1"/>
  <c r="AH34" i="1"/>
  <c r="AM32" i="1"/>
  <c r="AM36" i="1"/>
  <c r="AN20" i="1"/>
  <c r="AI35" i="1"/>
  <c r="AI28" i="1"/>
  <c r="AI44" i="1"/>
  <c r="AI12" i="1"/>
  <c r="AH35" i="1"/>
  <c r="AI22" i="1"/>
  <c r="AI38" i="1"/>
  <c r="AI31" i="1"/>
  <c r="AM22" i="1"/>
  <c r="AH30" i="1"/>
  <c r="AM27" i="1"/>
  <c r="AM35" i="1"/>
  <c r="AM43" i="1"/>
  <c r="AH39" i="1"/>
  <c r="AH45" i="1"/>
  <c r="AM48" i="1"/>
  <c r="AM21" i="1"/>
  <c r="AH14" i="1"/>
  <c r="AN39" i="1"/>
  <c r="AD39" i="1" s="1"/>
  <c r="AN40" i="1"/>
  <c r="AD40" i="1" s="1"/>
  <c r="AN47" i="1"/>
  <c r="AM26" i="1"/>
  <c r="AM38" i="1"/>
  <c r="AM19" i="1"/>
  <c r="AM44" i="1"/>
  <c r="AM33" i="1"/>
  <c r="AM17" i="1"/>
  <c r="AM14" i="1"/>
  <c r="AH18" i="1"/>
  <c r="AM16" i="1"/>
  <c r="AM39" i="1"/>
  <c r="AM23" i="1"/>
  <c r="AM40" i="1"/>
  <c r="AN42" i="1"/>
  <c r="AM47" i="1"/>
  <c r="AM20" i="1"/>
  <c r="AM12" i="1"/>
  <c r="AN26" i="1"/>
  <c r="AN38" i="1"/>
  <c r="AM28" i="1"/>
  <c r="AN19" i="1"/>
  <c r="AH23" i="1"/>
  <c r="AI16" i="1"/>
  <c r="AI32" i="1"/>
  <c r="AI48" i="1"/>
  <c r="AI15" i="1"/>
  <c r="AH43" i="1"/>
  <c r="AH26" i="1"/>
  <c r="AI42" i="1"/>
  <c r="AM41" i="1"/>
  <c r="AM24" i="1"/>
  <c r="AM31" i="1"/>
  <c r="AH27" i="1"/>
  <c r="AH19" i="1"/>
  <c r="AI45" i="1"/>
  <c r="AI27" i="1"/>
  <c r="AI33" i="1"/>
  <c r="AI29" i="1"/>
  <c r="AI26" i="1"/>
  <c r="AI19" i="1"/>
  <c r="AI13" i="1"/>
  <c r="AI21" i="1"/>
  <c r="AI41" i="1"/>
  <c r="AI43" i="1"/>
  <c r="AI25" i="1"/>
  <c r="AI17" i="1"/>
  <c r="AI47" i="1"/>
  <c r="AM37" i="1"/>
  <c r="AM18" i="1"/>
  <c r="AN16" i="1"/>
  <c r="AN23" i="1"/>
  <c r="AM42" i="1"/>
  <c r="AN12" i="1"/>
  <c r="AN28" i="1"/>
  <c r="AM45" i="1"/>
  <c r="AM29" i="1"/>
  <c r="AM13" i="1"/>
  <c r="AH42" i="1"/>
  <c r="AH46" i="1"/>
  <c r="AN32" i="1"/>
  <c r="AM15" i="1"/>
  <c r="AN24" i="1"/>
  <c r="AM34" i="1"/>
  <c r="AN31" i="1"/>
  <c r="AN27" i="1"/>
  <c r="AN36" i="1"/>
  <c r="AN35" i="1"/>
  <c r="AM30" i="1"/>
  <c r="AM46" i="1"/>
  <c r="AN43" i="1"/>
  <c r="AH15" i="1"/>
  <c r="AN44" i="1"/>
  <c r="AI20" i="1"/>
  <c r="AI36" i="1"/>
  <c r="AI37" i="1"/>
  <c r="AI23" i="1"/>
  <c r="AI14" i="1"/>
  <c r="AI30" i="1"/>
  <c r="AI46" i="1"/>
  <c r="AH47" i="1"/>
  <c r="U17" i="1"/>
  <c r="U21" i="1"/>
  <c r="U25" i="1"/>
  <c r="U29" i="1"/>
  <c r="U33" i="1"/>
  <c r="U37" i="1"/>
  <c r="U41" i="1"/>
  <c r="U45" i="1"/>
  <c r="U47" i="1"/>
  <c r="U14" i="1"/>
  <c r="Z14" i="1" s="1"/>
  <c r="U18" i="1"/>
  <c r="U22" i="1"/>
  <c r="Z22" i="1" s="1"/>
  <c r="U26" i="1"/>
  <c r="U30" i="1"/>
  <c r="Z30" i="1" s="1"/>
  <c r="U34" i="1"/>
  <c r="U38" i="1"/>
  <c r="U42" i="1"/>
  <c r="U46" i="1"/>
  <c r="U16" i="1"/>
  <c r="U24" i="1"/>
  <c r="Z24" i="1" s="1"/>
  <c r="U32" i="1"/>
  <c r="Z32" i="1" s="1"/>
  <c r="U40" i="1"/>
  <c r="Z40" i="1" s="1"/>
  <c r="U48" i="1"/>
  <c r="Z48" i="1" s="1"/>
  <c r="U15" i="1"/>
  <c r="U19" i="1"/>
  <c r="U23" i="1"/>
  <c r="Z23" i="1" s="1"/>
  <c r="U27" i="1"/>
  <c r="U31" i="1"/>
  <c r="Z31" i="1" s="1"/>
  <c r="U35" i="1"/>
  <c r="Z35" i="1" s="1"/>
  <c r="U39" i="1"/>
  <c r="Z39" i="1" s="1"/>
  <c r="U43" i="1"/>
  <c r="Z43" i="1" s="1"/>
  <c r="U12" i="1"/>
  <c r="Z12" i="1" s="1"/>
  <c r="U20" i="1"/>
  <c r="Z20" i="1" s="1"/>
  <c r="U28" i="1"/>
  <c r="U36" i="1"/>
  <c r="U44" i="1"/>
  <c r="Z44" i="1" s="1"/>
  <c r="AA18" i="1"/>
  <c r="AN18" i="1" s="1"/>
  <c r="AD18" i="1" s="1"/>
  <c r="F64" i="1" s="1"/>
  <c r="AA39" i="1"/>
  <c r="AA24" i="1"/>
  <c r="Z28" i="1" l="1"/>
  <c r="Z37" i="1"/>
  <c r="Z21" i="1"/>
  <c r="AD24" i="1"/>
  <c r="Z38" i="1"/>
  <c r="Z36" i="1"/>
  <c r="Z16" i="1"/>
  <c r="Z34" i="1"/>
  <c r="Z41" i="1"/>
  <c r="Z46" i="1"/>
  <c r="R105" i="1"/>
  <c r="R104" i="1"/>
  <c r="Y104" i="1"/>
  <c r="Z104" i="1" s="1"/>
  <c r="Y105" i="1"/>
  <c r="Z105" i="1" s="1"/>
  <c r="T105" i="1"/>
  <c r="R106" i="1"/>
  <c r="Z19" i="1"/>
  <c r="Z26" i="1"/>
  <c r="Z47" i="1"/>
  <c r="Z33" i="1"/>
  <c r="Z17" i="1"/>
  <c r="AC12" i="1"/>
  <c r="D58" i="1" s="1"/>
  <c r="Z42" i="1"/>
  <c r="Z15" i="1"/>
  <c r="Z45" i="1"/>
  <c r="Z29" i="1"/>
  <c r="U105" i="1"/>
  <c r="AD34" i="1"/>
  <c r="F80" i="1" s="1"/>
  <c r="Z27" i="1"/>
  <c r="Z18" i="1"/>
  <c r="Z25" i="1"/>
  <c r="U104" i="1"/>
  <c r="Z13" i="1"/>
  <c r="T103" i="1"/>
  <c r="F103" i="1"/>
  <c r="H103" i="1"/>
  <c r="T106" i="1"/>
  <c r="O108" i="1"/>
  <c r="W107" i="1"/>
  <c r="X107" i="1" s="1"/>
  <c r="Y107" i="1" s="1"/>
  <c r="Z107" i="1" s="1"/>
  <c r="Q107" i="1"/>
  <c r="P107" i="1"/>
  <c r="S107" i="1"/>
  <c r="F86" i="1"/>
  <c r="AA28" i="1"/>
  <c r="AC15" i="1"/>
  <c r="F85" i="1"/>
  <c r="F70" i="1"/>
  <c r="AD44" i="1"/>
  <c r="AA46" i="1"/>
  <c r="AD46" i="1"/>
  <c r="AC27" i="1"/>
  <c r="AC21" i="1"/>
  <c r="AC16" i="1"/>
  <c r="D62" i="1" s="1"/>
  <c r="AA30" i="1"/>
  <c r="AD30" i="1"/>
  <c r="AA36" i="1"/>
  <c r="AD36" i="1"/>
  <c r="AC42" i="1"/>
  <c r="AA17" i="1"/>
  <c r="AN17" i="1" s="1"/>
  <c r="AD17" i="1" s="1"/>
  <c r="F63" i="1" s="1"/>
  <c r="AA21" i="1"/>
  <c r="AN21" i="1" s="1"/>
  <c r="AD21" i="1" s="1"/>
  <c r="F67" i="1" s="1"/>
  <c r="AA29" i="1"/>
  <c r="AN29" i="1" s="1"/>
  <c r="AD29" i="1" s="1"/>
  <c r="F75" i="1" s="1"/>
  <c r="AC19" i="1"/>
  <c r="AA15" i="1"/>
  <c r="AD15" i="1"/>
  <c r="AC23" i="1"/>
  <c r="AC14" i="1"/>
  <c r="AA22" i="1"/>
  <c r="AN22" i="1" s="1"/>
  <c r="AD22" i="1" s="1"/>
  <c r="F68" i="1" s="1"/>
  <c r="AD28" i="1"/>
  <c r="AC37" i="1"/>
  <c r="AC28" i="1"/>
  <c r="AC22" i="1"/>
  <c r="AC20" i="1"/>
  <c r="AC41" i="1"/>
  <c r="AC46" i="1"/>
  <c r="AA47" i="1"/>
  <c r="AD47" i="1"/>
  <c r="AA26" i="1"/>
  <c r="AD26" i="1"/>
  <c r="AA16" i="1"/>
  <c r="AD16" i="1"/>
  <c r="AA38" i="1"/>
  <c r="AD38" i="1"/>
  <c r="AC32" i="1"/>
  <c r="D78" i="1" s="1"/>
  <c r="AC36" i="1"/>
  <c r="AA44" i="1"/>
  <c r="AA14" i="1"/>
  <c r="AN14" i="1" s="1"/>
  <c r="AD14" i="1" s="1"/>
  <c r="F60" i="1" s="1"/>
  <c r="AA20" i="1"/>
  <c r="AD20" i="1"/>
  <c r="AA25" i="1"/>
  <c r="AN25" i="1" s="1"/>
  <c r="AD25" i="1" s="1"/>
  <c r="F71" i="1" s="1"/>
  <c r="AA13" i="1"/>
  <c r="AN13" i="1" s="1"/>
  <c r="AD13" i="1" s="1"/>
  <c r="F59" i="1" s="1"/>
  <c r="AA33" i="1"/>
  <c r="AN33" i="1" s="1"/>
  <c r="AD33" i="1" s="1"/>
  <c r="F79" i="1" s="1"/>
  <c r="AA42" i="1"/>
  <c r="AD42" i="1"/>
  <c r="AA48" i="1"/>
  <c r="AD48" i="1"/>
  <c r="AC18" i="1"/>
  <c r="AC45" i="1"/>
  <c r="AC35" i="1"/>
  <c r="D81" i="1" s="1"/>
  <c r="AA35" i="1"/>
  <c r="AD35" i="1"/>
  <c r="AC17" i="1"/>
  <c r="AC33" i="1"/>
  <c r="AC13" i="1"/>
  <c r="AC40" i="1"/>
  <c r="AC24" i="1"/>
  <c r="D70" i="1" s="1"/>
  <c r="AA37" i="1"/>
  <c r="AN37" i="1" s="1"/>
  <c r="AD37" i="1" s="1"/>
  <c r="F83" i="1" s="1"/>
  <c r="AA41" i="1"/>
  <c r="AN41" i="1" s="1"/>
  <c r="AD41" i="1" s="1"/>
  <c r="F87" i="1" s="1"/>
  <c r="AA45" i="1"/>
  <c r="AN45" i="1" s="1"/>
  <c r="AD45" i="1" s="1"/>
  <c r="F91" i="1" s="1"/>
  <c r="AC43" i="1"/>
  <c r="AC34" i="1"/>
  <c r="AC38" i="1"/>
  <c r="AC47" i="1"/>
  <c r="AA23" i="1"/>
  <c r="AD23" i="1"/>
  <c r="AA43" i="1"/>
  <c r="AD43" i="1"/>
  <c r="AA19" i="1"/>
  <c r="AD19" i="1"/>
  <c r="AA27" i="1"/>
  <c r="AD27" i="1"/>
  <c r="AC26" i="1"/>
  <c r="AA32" i="1"/>
  <c r="AD32" i="1"/>
  <c r="AC39" i="1"/>
  <c r="AC30" i="1"/>
  <c r="AA31" i="1"/>
  <c r="AD31" i="1"/>
  <c r="AA12" i="1"/>
  <c r="AD12" i="1"/>
  <c r="AC25" i="1"/>
  <c r="AC48" i="1"/>
  <c r="AC29" i="1"/>
  <c r="AC44" i="1"/>
  <c r="AC31" i="1"/>
  <c r="D64" i="1" l="1"/>
  <c r="U106" i="1"/>
  <c r="D63" i="1"/>
  <c r="F73" i="1"/>
  <c r="F89" i="1"/>
  <c r="F62" i="1"/>
  <c r="F93" i="1"/>
  <c r="F74" i="1"/>
  <c r="F82" i="1"/>
  <c r="F78" i="1"/>
  <c r="D59" i="1"/>
  <c r="F58" i="1"/>
  <c r="F88" i="1"/>
  <c r="I103" i="1"/>
  <c r="T62" i="1"/>
  <c r="U62" i="1" s="1"/>
  <c r="D90" i="1"/>
  <c r="D76" i="1"/>
  <c r="D73" i="1"/>
  <c r="D86" i="1"/>
  <c r="D79" i="1"/>
  <c r="F81" i="1"/>
  <c r="D91" i="1"/>
  <c r="F66" i="1"/>
  <c r="D82" i="1"/>
  <c r="F84" i="1"/>
  <c r="F72" i="1"/>
  <c r="T107" i="1"/>
  <c r="O109" i="1"/>
  <c r="W108" i="1"/>
  <c r="X108" i="1" s="1"/>
  <c r="Y108" i="1" s="1"/>
  <c r="Z108" i="1" s="1"/>
  <c r="P108" i="1"/>
  <c r="Q108" i="1"/>
  <c r="S108" i="1"/>
  <c r="D87" i="1"/>
  <c r="D68" i="1"/>
  <c r="D83" i="1"/>
  <c r="D60" i="1"/>
  <c r="F61" i="1"/>
  <c r="R107" i="1"/>
  <c r="D93" i="1"/>
  <c r="D80" i="1"/>
  <c r="F90" i="1"/>
  <c r="T61" i="1"/>
  <c r="U61" i="1" s="1"/>
  <c r="D61" i="1"/>
  <c r="D92" i="1"/>
  <c r="D77" i="1"/>
  <c r="D75" i="1"/>
  <c r="D71" i="1"/>
  <c r="F77" i="1"/>
  <c r="D85" i="1"/>
  <c r="D72" i="1"/>
  <c r="F65" i="1"/>
  <c r="F69" i="1"/>
  <c r="D84" i="1"/>
  <c r="D89" i="1"/>
  <c r="D66" i="1"/>
  <c r="D74" i="1"/>
  <c r="D69" i="1"/>
  <c r="D65" i="1"/>
  <c r="D88" i="1"/>
  <c r="F76" i="1"/>
  <c r="D67" i="1"/>
  <c r="F92" i="1"/>
  <c r="U107" i="1" l="1"/>
  <c r="O110" i="1"/>
  <c r="W109" i="1"/>
  <c r="X109" i="1" s="1"/>
  <c r="Y109" i="1" s="1"/>
  <c r="Z109" i="1" s="1"/>
  <c r="S109" i="1"/>
  <c r="Q109" i="1"/>
  <c r="P109" i="1"/>
  <c r="T108" i="1"/>
  <c r="R108" i="1"/>
  <c r="R109" i="1" l="1"/>
  <c r="U108" i="1"/>
  <c r="O111" i="1"/>
  <c r="W110" i="1"/>
  <c r="X110" i="1" s="1"/>
  <c r="Y110" i="1" s="1"/>
  <c r="Z110" i="1" s="1"/>
  <c r="S110" i="1"/>
  <c r="P110" i="1"/>
  <c r="Q110" i="1"/>
  <c r="T109" i="1"/>
  <c r="U109" i="1" l="1"/>
  <c r="T110" i="1"/>
  <c r="O112" i="1"/>
  <c r="W111" i="1"/>
  <c r="X111" i="1" s="1"/>
  <c r="Y111" i="1" s="1"/>
  <c r="Z111" i="1" s="1"/>
  <c r="P111" i="1"/>
  <c r="Q111" i="1"/>
  <c r="S111" i="1"/>
  <c r="R110" i="1"/>
  <c r="U110" i="1" l="1"/>
  <c r="O113" i="1"/>
  <c r="W112" i="1"/>
  <c r="X112" i="1" s="1"/>
  <c r="Y112" i="1" s="1"/>
  <c r="Z112" i="1" s="1"/>
  <c r="P112" i="1"/>
  <c r="Q112" i="1"/>
  <c r="S112" i="1"/>
  <c r="T111" i="1"/>
  <c r="R111" i="1"/>
  <c r="U111" i="1" l="1"/>
  <c r="T112" i="1"/>
  <c r="O114" i="1"/>
  <c r="W113" i="1"/>
  <c r="X113" i="1" s="1"/>
  <c r="Y113" i="1" s="1"/>
  <c r="Z113" i="1" s="1"/>
  <c r="S113" i="1"/>
  <c r="Q113" i="1"/>
  <c r="P113" i="1"/>
  <c r="R112" i="1"/>
  <c r="T113" i="1" l="1"/>
  <c r="U112" i="1"/>
  <c r="R113" i="1"/>
  <c r="O115" i="1"/>
  <c r="W114" i="1"/>
  <c r="X114" i="1" s="1"/>
  <c r="Y114" i="1" s="1"/>
  <c r="Z114" i="1" s="1"/>
  <c r="S114" i="1"/>
  <c r="P114" i="1"/>
  <c r="Q114" i="1"/>
  <c r="U113" i="1" l="1"/>
  <c r="R114" i="1"/>
  <c r="T114" i="1"/>
  <c r="U114" i="1" s="1"/>
  <c r="O116" i="1"/>
  <c r="W115" i="1"/>
  <c r="X115" i="1" s="1"/>
  <c r="Y115" i="1" s="1"/>
  <c r="Z115" i="1" s="1"/>
  <c r="S115" i="1"/>
  <c r="P115" i="1"/>
  <c r="Q115" i="1"/>
  <c r="R115" i="1" l="1"/>
  <c r="T115" i="1"/>
  <c r="O117" i="1"/>
  <c r="W116" i="1"/>
  <c r="X116" i="1" s="1"/>
  <c r="Y116" i="1" s="1"/>
  <c r="Z116" i="1" s="1"/>
  <c r="S116" i="1"/>
  <c r="Q116" i="1"/>
  <c r="P116" i="1"/>
  <c r="U115" i="1" l="1"/>
  <c r="T116" i="1"/>
  <c r="R116" i="1"/>
  <c r="O118" i="1"/>
  <c r="W117" i="1"/>
  <c r="X117" i="1" s="1"/>
  <c r="Y117" i="1" s="1"/>
  <c r="Z117" i="1" s="1"/>
  <c r="S117" i="1"/>
  <c r="P117" i="1"/>
  <c r="Q117" i="1"/>
  <c r="T117" i="1" l="1"/>
  <c r="R117" i="1"/>
  <c r="U117" i="1" s="1"/>
  <c r="O119" i="1"/>
  <c r="W118" i="1"/>
  <c r="X118" i="1" s="1"/>
  <c r="Y118" i="1" s="1"/>
  <c r="Z118" i="1" s="1"/>
  <c r="P118" i="1"/>
  <c r="Q118" i="1"/>
  <c r="S118" i="1"/>
  <c r="U116" i="1"/>
  <c r="T118" i="1" l="1"/>
  <c r="R118" i="1"/>
  <c r="O120" i="1"/>
  <c r="W119" i="1"/>
  <c r="X119" i="1" s="1"/>
  <c r="Y119" i="1" s="1"/>
  <c r="Z119" i="1" s="1"/>
  <c r="P119" i="1"/>
  <c r="Q119" i="1"/>
  <c r="S119" i="1"/>
  <c r="U118" i="1" l="1"/>
  <c r="T119" i="1"/>
  <c r="O121" i="1"/>
  <c r="W120" i="1"/>
  <c r="X120" i="1" s="1"/>
  <c r="Y120" i="1" s="1"/>
  <c r="Z120" i="1" s="1"/>
  <c r="S120" i="1"/>
  <c r="Q120" i="1"/>
  <c r="P120" i="1"/>
  <c r="R119" i="1"/>
  <c r="R120" i="1" l="1"/>
  <c r="O122" i="1"/>
  <c r="W121" i="1"/>
  <c r="X121" i="1" s="1"/>
  <c r="Y121" i="1" s="1"/>
  <c r="Z121" i="1" s="1"/>
  <c r="S121" i="1"/>
  <c r="P121" i="1"/>
  <c r="Q121" i="1"/>
  <c r="T120" i="1"/>
  <c r="U119" i="1"/>
  <c r="U120" i="1" l="1"/>
  <c r="T121" i="1"/>
  <c r="O123" i="1"/>
  <c r="W122" i="1"/>
  <c r="X122" i="1" s="1"/>
  <c r="Y122" i="1" s="1"/>
  <c r="Z122" i="1" s="1"/>
  <c r="S122" i="1"/>
  <c r="P122" i="1"/>
  <c r="Q122" i="1"/>
  <c r="R121" i="1"/>
  <c r="U121" i="1" l="1"/>
  <c r="T122" i="1"/>
  <c r="O124" i="1"/>
  <c r="W123" i="1"/>
  <c r="X123" i="1" s="1"/>
  <c r="Y123" i="1" s="1"/>
  <c r="Z123" i="1" s="1"/>
  <c r="P123" i="1"/>
  <c r="Q123" i="1"/>
  <c r="S123" i="1"/>
  <c r="R122" i="1"/>
  <c r="R123" i="1" l="1"/>
  <c r="O125" i="1"/>
  <c r="W124" i="1"/>
  <c r="X124" i="1" s="1"/>
  <c r="Y124" i="1" s="1"/>
  <c r="Z124" i="1" s="1"/>
  <c r="P124" i="1"/>
  <c r="S124" i="1"/>
  <c r="Q124" i="1"/>
  <c r="T123" i="1"/>
  <c r="U122" i="1"/>
  <c r="U123" i="1" l="1"/>
  <c r="T124" i="1"/>
  <c r="R124" i="1"/>
  <c r="O126" i="1"/>
  <c r="W125" i="1"/>
  <c r="X125" i="1" s="1"/>
  <c r="Y125" i="1" s="1"/>
  <c r="Z125" i="1" s="1"/>
  <c r="P125" i="1"/>
  <c r="Q125" i="1"/>
  <c r="S125" i="1"/>
  <c r="U124" i="1" l="1"/>
  <c r="T125" i="1"/>
  <c r="O127" i="1"/>
  <c r="W126" i="1"/>
  <c r="X126" i="1" s="1"/>
  <c r="Y126" i="1" s="1"/>
  <c r="Z126" i="1" s="1"/>
  <c r="Q126" i="1"/>
  <c r="P126" i="1"/>
  <c r="S126" i="1"/>
  <c r="R125" i="1"/>
  <c r="U125" i="1" l="1"/>
  <c r="R126" i="1"/>
  <c r="T126" i="1"/>
  <c r="U126" i="1" s="1"/>
  <c r="O128" i="1"/>
  <c r="W127" i="1"/>
  <c r="X127" i="1" s="1"/>
  <c r="Y127" i="1" s="1"/>
  <c r="Z127" i="1" s="1"/>
  <c r="Q127" i="1"/>
  <c r="S127" i="1"/>
  <c r="P127" i="1"/>
  <c r="T127" i="1" l="1"/>
  <c r="R127" i="1"/>
  <c r="O129" i="1"/>
  <c r="W128" i="1"/>
  <c r="X128" i="1" s="1"/>
  <c r="Y128" i="1" s="1"/>
  <c r="Z128" i="1" s="1"/>
  <c r="P128" i="1"/>
  <c r="S128" i="1"/>
  <c r="Q128" i="1"/>
  <c r="T128" i="1" l="1"/>
  <c r="O130" i="1"/>
  <c r="W129" i="1"/>
  <c r="X129" i="1" s="1"/>
  <c r="Y129" i="1" s="1"/>
  <c r="Z129" i="1" s="1"/>
  <c r="P129" i="1"/>
  <c r="Q129" i="1"/>
  <c r="S129" i="1"/>
  <c r="R128" i="1"/>
  <c r="U128" i="1" s="1"/>
  <c r="U127" i="1"/>
  <c r="R129" i="1" l="1"/>
  <c r="O131" i="1"/>
  <c r="W130" i="1"/>
  <c r="X130" i="1" s="1"/>
  <c r="Y130" i="1" s="1"/>
  <c r="Z130" i="1" s="1"/>
  <c r="P130" i="1"/>
  <c r="Q130" i="1"/>
  <c r="S130" i="1"/>
  <c r="T129" i="1"/>
  <c r="R130" i="1" l="1"/>
  <c r="U129" i="1"/>
  <c r="O132" i="1"/>
  <c r="W131" i="1"/>
  <c r="X131" i="1" s="1"/>
  <c r="Y131" i="1" s="1"/>
  <c r="Z131" i="1" s="1"/>
  <c r="P131" i="1"/>
  <c r="Q131" i="1"/>
  <c r="S131" i="1"/>
  <c r="T130" i="1"/>
  <c r="U130" i="1" l="1"/>
  <c r="T131" i="1"/>
  <c r="R131" i="1"/>
  <c r="U131" i="1" s="1"/>
  <c r="O133" i="1"/>
  <c r="W132" i="1"/>
  <c r="X132" i="1" s="1"/>
  <c r="Y132" i="1" s="1"/>
  <c r="Z132" i="1" s="1"/>
  <c r="Q132" i="1"/>
  <c r="S132" i="1"/>
  <c r="P132" i="1"/>
  <c r="T132" i="1" l="1"/>
  <c r="R132" i="1"/>
  <c r="O134" i="1"/>
  <c r="W133" i="1"/>
  <c r="X133" i="1" s="1"/>
  <c r="Y133" i="1" s="1"/>
  <c r="Z133" i="1" s="1"/>
  <c r="Q133" i="1"/>
  <c r="P133" i="1"/>
  <c r="S133" i="1"/>
  <c r="O135" i="1" l="1"/>
  <c r="W134" i="1"/>
  <c r="X134" i="1" s="1"/>
  <c r="Y134" i="1" s="1"/>
  <c r="Z134" i="1" s="1"/>
  <c r="Q134" i="1"/>
  <c r="S134" i="1"/>
  <c r="P134" i="1"/>
  <c r="R133" i="1"/>
  <c r="T133" i="1"/>
  <c r="U132" i="1"/>
  <c r="T134" i="1" l="1"/>
  <c r="U133" i="1"/>
  <c r="R134" i="1"/>
  <c r="O136" i="1"/>
  <c r="W135" i="1"/>
  <c r="X135" i="1" s="1"/>
  <c r="Y135" i="1" s="1"/>
  <c r="Z135" i="1" s="1"/>
  <c r="S135" i="1"/>
  <c r="P135" i="1"/>
  <c r="Q135" i="1"/>
  <c r="R135" i="1" l="1"/>
  <c r="T135" i="1"/>
  <c r="O137" i="1"/>
  <c r="W136" i="1"/>
  <c r="X136" i="1" s="1"/>
  <c r="Y136" i="1" s="1"/>
  <c r="Z136" i="1" s="1"/>
  <c r="Q136" i="1"/>
  <c r="S136" i="1"/>
  <c r="P136" i="1"/>
  <c r="U134" i="1"/>
  <c r="U135" i="1" l="1"/>
  <c r="T136" i="1"/>
  <c r="R136" i="1"/>
  <c r="O138" i="1"/>
  <c r="W137" i="1"/>
  <c r="X137" i="1" s="1"/>
  <c r="Y137" i="1" s="1"/>
  <c r="Z137" i="1" s="1"/>
  <c r="Q137" i="1"/>
  <c r="P137" i="1"/>
  <c r="S137" i="1"/>
  <c r="O139" i="1" l="1"/>
  <c r="W138" i="1"/>
  <c r="X138" i="1" s="1"/>
  <c r="Y138" i="1" s="1"/>
  <c r="Z138" i="1" s="1"/>
  <c r="Q138" i="1"/>
  <c r="P138" i="1"/>
  <c r="S138" i="1"/>
  <c r="R137" i="1"/>
  <c r="T137" i="1"/>
  <c r="U136" i="1"/>
  <c r="T138" i="1" l="1"/>
  <c r="R138" i="1"/>
  <c r="U137" i="1"/>
  <c r="O140" i="1"/>
  <c r="W139" i="1"/>
  <c r="X139" i="1" s="1"/>
  <c r="Y139" i="1" s="1"/>
  <c r="Z139" i="1" s="1"/>
  <c r="Q139" i="1"/>
  <c r="S139" i="1"/>
  <c r="P139" i="1"/>
  <c r="U138" i="1" l="1"/>
  <c r="R139" i="1"/>
  <c r="O141" i="1"/>
  <c r="W140" i="1"/>
  <c r="X140" i="1" s="1"/>
  <c r="Y140" i="1" s="1"/>
  <c r="Z140" i="1" s="1"/>
  <c r="S140" i="1"/>
  <c r="P140" i="1"/>
  <c r="Q140" i="1"/>
  <c r="T139" i="1"/>
  <c r="U139" i="1" s="1"/>
  <c r="R140" i="1" l="1"/>
  <c r="T140" i="1"/>
  <c r="O142" i="1"/>
  <c r="W141" i="1"/>
  <c r="X141" i="1" s="1"/>
  <c r="Y141" i="1" s="1"/>
  <c r="Z141" i="1" s="1"/>
  <c r="Q141" i="1"/>
  <c r="S141" i="1"/>
  <c r="P141" i="1"/>
  <c r="U140" i="1" l="1"/>
  <c r="R141" i="1"/>
  <c r="O143" i="1"/>
  <c r="W142" i="1"/>
  <c r="X142" i="1" s="1"/>
  <c r="Y142" i="1" s="1"/>
  <c r="Z142" i="1" s="1"/>
  <c r="S142" i="1"/>
  <c r="P142" i="1"/>
  <c r="Q142" i="1"/>
  <c r="T141" i="1"/>
  <c r="U141" i="1" s="1"/>
  <c r="R142" i="1" l="1"/>
  <c r="T142" i="1"/>
  <c r="O144" i="1"/>
  <c r="W143" i="1"/>
  <c r="X143" i="1" s="1"/>
  <c r="Y143" i="1" s="1"/>
  <c r="Z143" i="1" s="1"/>
  <c r="P143" i="1"/>
  <c r="Q143" i="1"/>
  <c r="S143" i="1"/>
  <c r="T143" i="1" l="1"/>
  <c r="U142" i="1"/>
  <c r="R143" i="1"/>
  <c r="O145" i="1"/>
  <c r="W144" i="1"/>
  <c r="X144" i="1" s="1"/>
  <c r="Y144" i="1" s="1"/>
  <c r="Z144" i="1" s="1"/>
  <c r="P144" i="1"/>
  <c r="Q144" i="1"/>
  <c r="S144" i="1"/>
  <c r="U143" i="1" l="1"/>
  <c r="O146" i="1"/>
  <c r="W145" i="1"/>
  <c r="X145" i="1" s="1"/>
  <c r="Y145" i="1" s="1"/>
  <c r="Z145" i="1" s="1"/>
  <c r="Q145" i="1"/>
  <c r="P145" i="1"/>
  <c r="S145" i="1"/>
  <c r="R144" i="1"/>
  <c r="T144" i="1"/>
  <c r="U144" i="1" l="1"/>
  <c r="T145" i="1"/>
  <c r="R145" i="1"/>
  <c r="U145" i="1" s="1"/>
  <c r="O147" i="1"/>
  <c r="W146" i="1"/>
  <c r="X146" i="1" s="1"/>
  <c r="Y146" i="1" s="1"/>
  <c r="Z146" i="1" s="1"/>
  <c r="Q146" i="1"/>
  <c r="P146" i="1"/>
  <c r="S146" i="1"/>
  <c r="R146" i="1" l="1"/>
  <c r="O148" i="1"/>
  <c r="W147" i="1"/>
  <c r="X147" i="1" s="1"/>
  <c r="Y147" i="1" s="1"/>
  <c r="Z147" i="1" s="1"/>
  <c r="Q147" i="1"/>
  <c r="P147" i="1"/>
  <c r="S147" i="1"/>
  <c r="T146" i="1"/>
  <c r="U146" i="1" l="1"/>
  <c r="T147" i="1"/>
  <c r="R147" i="1"/>
  <c r="O149" i="1"/>
  <c r="W148" i="1"/>
  <c r="X148" i="1" s="1"/>
  <c r="Y148" i="1" s="1"/>
  <c r="Z148" i="1" s="1"/>
  <c r="S148" i="1"/>
  <c r="P148" i="1"/>
  <c r="Q148" i="1"/>
  <c r="U147" i="1" l="1"/>
  <c r="R148" i="1"/>
  <c r="T148" i="1"/>
  <c r="O150" i="1"/>
  <c r="W149" i="1"/>
  <c r="X149" i="1" s="1"/>
  <c r="Y149" i="1" s="1"/>
  <c r="Z149" i="1" s="1"/>
  <c r="P149" i="1"/>
  <c r="Q149" i="1"/>
  <c r="S149" i="1"/>
  <c r="U148" i="1" l="1"/>
  <c r="T149" i="1"/>
  <c r="O151" i="1"/>
  <c r="W150" i="1"/>
  <c r="X150" i="1" s="1"/>
  <c r="Y150" i="1" s="1"/>
  <c r="Z150" i="1" s="1"/>
  <c r="S150" i="1"/>
  <c r="Q150" i="1"/>
  <c r="P150" i="1"/>
  <c r="R149" i="1"/>
  <c r="R150" i="1" l="1"/>
  <c r="O152" i="1"/>
  <c r="W151" i="1"/>
  <c r="X151" i="1" s="1"/>
  <c r="Y151" i="1" s="1"/>
  <c r="Z151" i="1" s="1"/>
  <c r="S151" i="1"/>
  <c r="P151" i="1"/>
  <c r="Q151" i="1"/>
  <c r="T150" i="1"/>
  <c r="U150" i="1" s="1"/>
  <c r="U149" i="1"/>
  <c r="T151" i="1" l="1"/>
  <c r="O153" i="1"/>
  <c r="W152" i="1"/>
  <c r="X152" i="1" s="1"/>
  <c r="Y152" i="1" s="1"/>
  <c r="Z152" i="1" s="1"/>
  <c r="P152" i="1"/>
  <c r="Q152" i="1"/>
  <c r="S152" i="1"/>
  <c r="R151" i="1"/>
  <c r="U151" i="1" s="1"/>
  <c r="O154" i="1" l="1"/>
  <c r="W153" i="1"/>
  <c r="X153" i="1" s="1"/>
  <c r="Y153" i="1" s="1"/>
  <c r="Z153" i="1" s="1"/>
  <c r="Q153" i="1"/>
  <c r="S153" i="1"/>
  <c r="P153" i="1"/>
  <c r="R152" i="1"/>
  <c r="T152" i="1"/>
  <c r="U152" i="1" s="1"/>
  <c r="T153" i="1" l="1"/>
  <c r="R153" i="1"/>
  <c r="O155" i="1"/>
  <c r="W154" i="1"/>
  <c r="X154" i="1" s="1"/>
  <c r="Y154" i="1" s="1"/>
  <c r="Z154" i="1" s="1"/>
  <c r="Q154" i="1"/>
  <c r="S154" i="1"/>
  <c r="P154" i="1"/>
  <c r="U153" i="1" l="1"/>
  <c r="R154" i="1"/>
  <c r="O156" i="1"/>
  <c r="W155" i="1"/>
  <c r="X155" i="1" s="1"/>
  <c r="Y155" i="1" s="1"/>
  <c r="Z155" i="1" s="1"/>
  <c r="Q155" i="1"/>
  <c r="P155" i="1"/>
  <c r="S155" i="1"/>
  <c r="T154" i="1"/>
  <c r="U154" i="1" s="1"/>
  <c r="T155" i="1" l="1"/>
  <c r="R155" i="1"/>
  <c r="O157" i="1"/>
  <c r="W156" i="1"/>
  <c r="X156" i="1" s="1"/>
  <c r="Y156" i="1" s="1"/>
  <c r="Z156" i="1" s="1"/>
  <c r="S156" i="1"/>
  <c r="Q156" i="1"/>
  <c r="P156" i="1"/>
  <c r="U155" i="1" l="1"/>
  <c r="R156" i="1"/>
  <c r="T156" i="1"/>
  <c r="U156" i="1" s="1"/>
  <c r="O158" i="1"/>
  <c r="W157" i="1"/>
  <c r="X157" i="1" s="1"/>
  <c r="Y157" i="1" s="1"/>
  <c r="Z157" i="1" s="1"/>
  <c r="P157" i="1"/>
  <c r="Q157" i="1"/>
  <c r="S157" i="1"/>
  <c r="T157" i="1" l="1"/>
  <c r="O159" i="1"/>
  <c r="W158" i="1"/>
  <c r="X158" i="1" s="1"/>
  <c r="Y158" i="1" s="1"/>
  <c r="Z158" i="1" s="1"/>
  <c r="S158" i="1"/>
  <c r="P158" i="1"/>
  <c r="Q158" i="1"/>
  <c r="R157" i="1"/>
  <c r="T158" i="1" l="1"/>
  <c r="O160" i="1"/>
  <c r="W159" i="1"/>
  <c r="X159" i="1" s="1"/>
  <c r="Y159" i="1" s="1"/>
  <c r="Z159" i="1" s="1"/>
  <c r="Q159" i="1"/>
  <c r="S159" i="1"/>
  <c r="P159" i="1"/>
  <c r="R158" i="1"/>
  <c r="U157" i="1"/>
  <c r="T159" i="1" l="1"/>
  <c r="R159" i="1"/>
  <c r="O161" i="1"/>
  <c r="W160" i="1"/>
  <c r="X160" i="1" s="1"/>
  <c r="Y160" i="1" s="1"/>
  <c r="Z160" i="1" s="1"/>
  <c r="P160" i="1"/>
  <c r="Q160" i="1"/>
  <c r="S160" i="1"/>
  <c r="U158" i="1"/>
  <c r="U159" i="1" l="1"/>
  <c r="O162" i="1"/>
  <c r="W161" i="1"/>
  <c r="X161" i="1" s="1"/>
  <c r="Y161" i="1" s="1"/>
  <c r="Z161" i="1" s="1"/>
  <c r="Q161" i="1"/>
  <c r="P161" i="1"/>
  <c r="S161" i="1"/>
  <c r="R160" i="1"/>
  <c r="T160" i="1"/>
  <c r="U160" i="1" s="1"/>
  <c r="T161" i="1" l="1"/>
  <c r="U161" i="1" s="1"/>
  <c r="R161" i="1"/>
  <c r="O163" i="1"/>
  <c r="W162" i="1"/>
  <c r="X162" i="1" s="1"/>
  <c r="Y162" i="1" s="1"/>
  <c r="Z162" i="1" s="1"/>
  <c r="Q162" i="1"/>
  <c r="S162" i="1"/>
  <c r="P162" i="1"/>
  <c r="R162" i="1" l="1"/>
  <c r="O164" i="1"/>
  <c r="W163" i="1"/>
  <c r="X163" i="1" s="1"/>
  <c r="Y163" i="1" s="1"/>
  <c r="Z163" i="1" s="1"/>
  <c r="Q163" i="1"/>
  <c r="P163" i="1"/>
  <c r="S163" i="1"/>
  <c r="T162" i="1"/>
  <c r="U162" i="1" s="1"/>
  <c r="T163" i="1" l="1"/>
  <c r="R163" i="1"/>
  <c r="O165" i="1"/>
  <c r="W164" i="1"/>
  <c r="X164" i="1" s="1"/>
  <c r="Y164" i="1" s="1"/>
  <c r="Z164" i="1" s="1"/>
  <c r="S164" i="1"/>
  <c r="P164" i="1"/>
  <c r="Q164" i="1"/>
  <c r="U163" i="1" l="1"/>
  <c r="R164" i="1"/>
  <c r="T164" i="1"/>
  <c r="U164" i="1" s="1"/>
  <c r="O166" i="1"/>
  <c r="W165" i="1"/>
  <c r="X165" i="1" s="1"/>
  <c r="Y165" i="1" s="1"/>
  <c r="Z165" i="1" s="1"/>
  <c r="S165" i="1"/>
  <c r="P165" i="1"/>
  <c r="Q165" i="1"/>
  <c r="T165" i="1" l="1"/>
  <c r="R165" i="1"/>
  <c r="O167" i="1"/>
  <c r="W166" i="1"/>
  <c r="X166" i="1" s="1"/>
  <c r="Y166" i="1" s="1"/>
  <c r="Z166" i="1" s="1"/>
  <c r="S166" i="1"/>
  <c r="P166" i="1"/>
  <c r="Q166" i="1"/>
  <c r="U165" i="1" l="1"/>
  <c r="T166" i="1"/>
  <c r="R166" i="1"/>
  <c r="O168" i="1"/>
  <c r="W167" i="1"/>
  <c r="X167" i="1" s="1"/>
  <c r="Y167" i="1" s="1"/>
  <c r="Z167" i="1" s="1"/>
  <c r="P167" i="1"/>
  <c r="Q167" i="1"/>
  <c r="S167" i="1"/>
  <c r="U166" i="1" l="1"/>
  <c r="T167" i="1"/>
  <c r="O169" i="1"/>
  <c r="W168" i="1"/>
  <c r="X168" i="1" s="1"/>
  <c r="Y168" i="1" s="1"/>
  <c r="Z168" i="1" s="1"/>
  <c r="P168" i="1"/>
  <c r="S168" i="1"/>
  <c r="Q168" i="1"/>
  <c r="R167" i="1"/>
  <c r="U167" i="1" s="1"/>
  <c r="R168" i="1" l="1"/>
  <c r="T168" i="1"/>
  <c r="O170" i="1"/>
  <c r="W169" i="1"/>
  <c r="X169" i="1" s="1"/>
  <c r="Y169" i="1" s="1"/>
  <c r="Z169" i="1" s="1"/>
  <c r="Q169" i="1"/>
  <c r="P169" i="1"/>
  <c r="S169" i="1"/>
  <c r="U168" i="1" l="1"/>
  <c r="R169" i="1"/>
  <c r="O171" i="1"/>
  <c r="W170" i="1"/>
  <c r="X170" i="1" s="1"/>
  <c r="Y170" i="1" s="1"/>
  <c r="Z170" i="1" s="1"/>
  <c r="Q170" i="1"/>
  <c r="T170" i="1" s="1"/>
  <c r="P170" i="1"/>
  <c r="S170" i="1"/>
  <c r="T169" i="1"/>
  <c r="U169" i="1" s="1"/>
  <c r="R170" i="1" l="1"/>
  <c r="U170" i="1" s="1"/>
  <c r="O172" i="1"/>
  <c r="W171" i="1"/>
  <c r="X171" i="1" s="1"/>
  <c r="Y171" i="1" s="1"/>
  <c r="Z171" i="1" s="1"/>
  <c r="Q171" i="1"/>
  <c r="S171" i="1"/>
  <c r="P171" i="1"/>
  <c r="R171" i="1" l="1"/>
  <c r="O173" i="1"/>
  <c r="W172" i="1"/>
  <c r="X172" i="1" s="1"/>
  <c r="Y172" i="1" s="1"/>
  <c r="Z172" i="1" s="1"/>
  <c r="S172" i="1"/>
  <c r="P172" i="1"/>
  <c r="Q172" i="1"/>
  <c r="T171" i="1"/>
  <c r="U171" i="1" s="1"/>
  <c r="R172" i="1" l="1"/>
  <c r="T172" i="1"/>
  <c r="O174" i="1"/>
  <c r="W173" i="1"/>
  <c r="X173" i="1" s="1"/>
  <c r="Y173" i="1" s="1"/>
  <c r="Z173" i="1" s="1"/>
  <c r="Q173" i="1"/>
  <c r="S173" i="1"/>
  <c r="P173" i="1"/>
  <c r="U172" i="1" l="1"/>
  <c r="R173" i="1"/>
  <c r="O175" i="1"/>
  <c r="W174" i="1"/>
  <c r="X174" i="1" s="1"/>
  <c r="Y174" i="1" s="1"/>
  <c r="Z174" i="1" s="1"/>
  <c r="S174" i="1"/>
  <c r="P174" i="1"/>
  <c r="Q174" i="1"/>
  <c r="T173" i="1"/>
  <c r="U173" i="1" s="1"/>
  <c r="T174" i="1" l="1"/>
  <c r="O176" i="1"/>
  <c r="W175" i="1"/>
  <c r="X175" i="1" s="1"/>
  <c r="Y175" i="1" s="1"/>
  <c r="Z175" i="1" s="1"/>
  <c r="P175" i="1"/>
  <c r="Q175" i="1"/>
  <c r="S175" i="1"/>
  <c r="R174" i="1"/>
  <c r="R175" i="1" l="1"/>
  <c r="O177" i="1"/>
  <c r="W176" i="1"/>
  <c r="X176" i="1" s="1"/>
  <c r="Y176" i="1" s="1"/>
  <c r="Z176" i="1" s="1"/>
  <c r="P176" i="1"/>
  <c r="Q176" i="1"/>
  <c r="S176" i="1"/>
  <c r="T175" i="1"/>
  <c r="U175" i="1" s="1"/>
  <c r="U174" i="1"/>
  <c r="O178" i="1" l="1"/>
  <c r="W177" i="1"/>
  <c r="X177" i="1" s="1"/>
  <c r="Y177" i="1" s="1"/>
  <c r="Z177" i="1" s="1"/>
  <c r="Q177" i="1"/>
  <c r="T177" i="1" s="1"/>
  <c r="P177" i="1"/>
  <c r="S177" i="1"/>
  <c r="R176" i="1"/>
  <c r="T176" i="1"/>
  <c r="U176" i="1" s="1"/>
  <c r="R177" i="1" l="1"/>
  <c r="U177" i="1"/>
  <c r="O179" i="1"/>
  <c r="W178" i="1"/>
  <c r="X178" i="1" s="1"/>
  <c r="Y178" i="1" s="1"/>
  <c r="Z178" i="1" s="1"/>
  <c r="Q178" i="1"/>
  <c r="P178" i="1"/>
  <c r="S178" i="1"/>
  <c r="R178" i="1" l="1"/>
  <c r="O180" i="1"/>
  <c r="W179" i="1"/>
  <c r="X179" i="1" s="1"/>
  <c r="Y179" i="1" s="1"/>
  <c r="Z179" i="1" s="1"/>
  <c r="Q179" i="1"/>
  <c r="P179" i="1"/>
  <c r="S179" i="1"/>
  <c r="T178" i="1"/>
  <c r="U178" i="1" s="1"/>
  <c r="T179" i="1" l="1"/>
  <c r="R179" i="1"/>
  <c r="U179" i="1" s="1"/>
  <c r="O181" i="1"/>
  <c r="W180" i="1"/>
  <c r="X180" i="1" s="1"/>
  <c r="Y180" i="1" s="1"/>
  <c r="Z180" i="1" s="1"/>
  <c r="S180" i="1"/>
  <c r="P180" i="1"/>
  <c r="Q180" i="1"/>
  <c r="R180" i="1" l="1"/>
  <c r="T180" i="1"/>
  <c r="U180" i="1" s="1"/>
  <c r="O182" i="1"/>
  <c r="W181" i="1"/>
  <c r="X181" i="1" s="1"/>
  <c r="Y181" i="1" s="1"/>
  <c r="Z181" i="1" s="1"/>
  <c r="P181" i="1"/>
  <c r="Q181" i="1"/>
  <c r="S181" i="1"/>
  <c r="T181" i="1" l="1"/>
  <c r="O183" i="1"/>
  <c r="W182" i="1"/>
  <c r="X182" i="1" s="1"/>
  <c r="Y182" i="1" s="1"/>
  <c r="Z182" i="1" s="1"/>
  <c r="S182" i="1"/>
  <c r="Q182" i="1"/>
  <c r="P182" i="1"/>
  <c r="R181" i="1"/>
  <c r="R182" i="1" l="1"/>
  <c r="O184" i="1"/>
  <c r="W183" i="1"/>
  <c r="X183" i="1" s="1"/>
  <c r="Y183" i="1" s="1"/>
  <c r="Z183" i="1" s="1"/>
  <c r="S183" i="1"/>
  <c r="P183" i="1"/>
  <c r="Q183" i="1"/>
  <c r="T182" i="1"/>
  <c r="U182" i="1" s="1"/>
  <c r="U181" i="1"/>
  <c r="T183" i="1" l="1"/>
  <c r="O185" i="1"/>
  <c r="W184" i="1"/>
  <c r="X184" i="1" s="1"/>
  <c r="Y184" i="1" s="1"/>
  <c r="Z184" i="1" s="1"/>
  <c r="P184" i="1"/>
  <c r="Q184" i="1"/>
  <c r="S184" i="1"/>
  <c r="R183" i="1"/>
  <c r="U183" i="1" s="1"/>
  <c r="O186" i="1" l="1"/>
  <c r="W185" i="1"/>
  <c r="X185" i="1" s="1"/>
  <c r="Y185" i="1" s="1"/>
  <c r="Z185" i="1" s="1"/>
  <c r="Q185" i="1"/>
  <c r="S185" i="1"/>
  <c r="P185" i="1"/>
  <c r="R184" i="1"/>
  <c r="T184" i="1"/>
  <c r="U184" i="1" s="1"/>
  <c r="T185" i="1" l="1"/>
  <c r="R185" i="1"/>
  <c r="U185" i="1" s="1"/>
  <c r="O187" i="1"/>
  <c r="W186" i="1"/>
  <c r="X186" i="1" s="1"/>
  <c r="Y186" i="1" s="1"/>
  <c r="Z186" i="1" s="1"/>
  <c r="Q186" i="1"/>
  <c r="S186" i="1"/>
  <c r="P186" i="1"/>
  <c r="R186" i="1" l="1"/>
  <c r="O188" i="1"/>
  <c r="W187" i="1"/>
  <c r="X187" i="1" s="1"/>
  <c r="Y187" i="1" s="1"/>
  <c r="Z187" i="1" s="1"/>
  <c r="Q187" i="1"/>
  <c r="P187" i="1"/>
  <c r="S187" i="1"/>
  <c r="T186" i="1"/>
  <c r="U186" i="1" s="1"/>
  <c r="T187" i="1" l="1"/>
  <c r="R187" i="1"/>
  <c r="U187" i="1" s="1"/>
  <c r="O189" i="1"/>
  <c r="W188" i="1"/>
  <c r="X188" i="1" s="1"/>
  <c r="Y188" i="1" s="1"/>
  <c r="Z188" i="1" s="1"/>
  <c r="S188" i="1"/>
  <c r="Q188" i="1"/>
  <c r="P188" i="1"/>
  <c r="R188" i="1" l="1"/>
  <c r="T188" i="1"/>
  <c r="U188" i="1" s="1"/>
  <c r="O190" i="1"/>
  <c r="W189" i="1"/>
  <c r="X189" i="1" s="1"/>
  <c r="Y189" i="1" s="1"/>
  <c r="Z189" i="1" s="1"/>
  <c r="S189" i="1"/>
  <c r="P189" i="1"/>
  <c r="Q189" i="1"/>
  <c r="R189" i="1" l="1"/>
  <c r="O191" i="1"/>
  <c r="W190" i="1"/>
  <c r="X190" i="1" s="1"/>
  <c r="Y190" i="1" s="1"/>
  <c r="Z190" i="1" s="1"/>
  <c r="P190" i="1"/>
  <c r="Q190" i="1"/>
  <c r="S190" i="1"/>
  <c r="T189" i="1"/>
  <c r="U189" i="1" s="1"/>
  <c r="R190" i="1" l="1"/>
  <c r="O192" i="1"/>
  <c r="W191" i="1"/>
  <c r="X191" i="1" s="1"/>
  <c r="Y191" i="1" s="1"/>
  <c r="Z191" i="1" s="1"/>
  <c r="P191" i="1"/>
  <c r="S191" i="1"/>
  <c r="Q191" i="1"/>
  <c r="T190" i="1"/>
  <c r="U190" i="1" s="1"/>
  <c r="T191" i="1" l="1"/>
  <c r="R191" i="1"/>
  <c r="O193" i="1"/>
  <c r="W192" i="1"/>
  <c r="X192" i="1" s="1"/>
  <c r="Y192" i="1" s="1"/>
  <c r="Z192" i="1" s="1"/>
  <c r="P192" i="1"/>
  <c r="Q192" i="1"/>
  <c r="S192" i="1"/>
  <c r="U191" i="1"/>
  <c r="R192" i="1" l="1"/>
  <c r="O194" i="1"/>
  <c r="W193" i="1"/>
  <c r="X193" i="1" s="1"/>
  <c r="Y193" i="1" s="1"/>
  <c r="Z193" i="1" s="1"/>
  <c r="Q193" i="1"/>
  <c r="P193" i="1"/>
  <c r="S193" i="1"/>
  <c r="T192" i="1"/>
  <c r="U192" i="1" s="1"/>
  <c r="R193" i="1" l="1"/>
  <c r="T193" i="1"/>
  <c r="U193" i="1" s="1"/>
  <c r="O195" i="1"/>
  <c r="W194" i="1"/>
  <c r="X194" i="1" s="1"/>
  <c r="Y194" i="1" s="1"/>
  <c r="Z194" i="1" s="1"/>
  <c r="Q194" i="1"/>
  <c r="S194" i="1"/>
  <c r="P194" i="1"/>
  <c r="R194" i="1" s="1"/>
  <c r="O196" i="1" l="1"/>
  <c r="W195" i="1"/>
  <c r="X195" i="1" s="1"/>
  <c r="Y195" i="1" s="1"/>
  <c r="Z195" i="1" s="1"/>
  <c r="P195" i="1"/>
  <c r="Q195" i="1"/>
  <c r="S195" i="1"/>
  <c r="T194" i="1"/>
  <c r="U194" i="1" s="1"/>
  <c r="R195" i="1" l="1"/>
  <c r="T195" i="1"/>
  <c r="U195" i="1" s="1"/>
  <c r="O197" i="1"/>
  <c r="W196" i="1"/>
  <c r="X196" i="1" s="1"/>
  <c r="Y196" i="1" s="1"/>
  <c r="Z196" i="1" s="1"/>
  <c r="S196" i="1"/>
  <c r="P196" i="1"/>
  <c r="Q196" i="1"/>
  <c r="R196" i="1" l="1"/>
  <c r="T196" i="1"/>
  <c r="U196" i="1" s="1"/>
  <c r="O198" i="1"/>
  <c r="W197" i="1"/>
  <c r="X197" i="1" s="1"/>
  <c r="Y197" i="1" s="1"/>
  <c r="Z197" i="1" s="1"/>
  <c r="S197" i="1"/>
  <c r="P197" i="1"/>
  <c r="Q197" i="1"/>
  <c r="T197" i="1" l="1"/>
  <c r="R197" i="1"/>
  <c r="U197" i="1" s="1"/>
  <c r="O199" i="1"/>
  <c r="W198" i="1"/>
  <c r="X198" i="1" s="1"/>
  <c r="Y198" i="1" s="1"/>
  <c r="Z198" i="1" s="1"/>
  <c r="P198" i="1"/>
  <c r="Q198" i="1"/>
  <c r="S198" i="1"/>
  <c r="T198" i="1" l="1"/>
  <c r="R198" i="1"/>
  <c r="U198" i="1" s="1"/>
  <c r="O200" i="1"/>
  <c r="W199" i="1"/>
  <c r="X199" i="1" s="1"/>
  <c r="Y199" i="1" s="1"/>
  <c r="Z199" i="1" s="1"/>
  <c r="P199" i="1"/>
  <c r="Q199" i="1"/>
  <c r="S199" i="1"/>
  <c r="T199" i="1" s="1"/>
  <c r="R199" i="1" l="1"/>
  <c r="U199" i="1"/>
  <c r="O201" i="1"/>
  <c r="W200" i="1"/>
  <c r="X200" i="1" s="1"/>
  <c r="Y200" i="1" s="1"/>
  <c r="Z200" i="1" s="1"/>
  <c r="P200" i="1"/>
  <c r="S200" i="1"/>
  <c r="Q200" i="1"/>
  <c r="T200" i="1" l="1"/>
  <c r="O202" i="1"/>
  <c r="W201" i="1"/>
  <c r="X201" i="1" s="1"/>
  <c r="Y201" i="1" s="1"/>
  <c r="Z201" i="1" s="1"/>
  <c r="Q201" i="1"/>
  <c r="P201" i="1"/>
  <c r="S201" i="1"/>
  <c r="R200" i="1"/>
  <c r="U200" i="1" s="1"/>
  <c r="R201" i="1" l="1"/>
  <c r="T201" i="1"/>
  <c r="U201" i="1" s="1"/>
  <c r="O203" i="1"/>
  <c r="W202" i="1"/>
  <c r="X202" i="1" s="1"/>
  <c r="Y202" i="1" s="1"/>
  <c r="Z202" i="1" s="1"/>
  <c r="Q202" i="1"/>
  <c r="P202" i="1"/>
  <c r="S202" i="1"/>
  <c r="R202" i="1" l="1"/>
  <c r="O204" i="1"/>
  <c r="W203" i="1"/>
  <c r="X203" i="1" s="1"/>
  <c r="Y203" i="1" s="1"/>
  <c r="S203" i="1"/>
  <c r="T203" i="1" s="1"/>
  <c r="P203" i="1"/>
  <c r="Q203" i="1"/>
  <c r="T202" i="1"/>
  <c r="U202" i="1" s="1"/>
  <c r="Z203" i="1" l="1"/>
  <c r="K4" i="2"/>
  <c r="O205" i="1"/>
  <c r="W204" i="1"/>
  <c r="X204" i="1" s="1"/>
  <c r="Y204" i="1" s="1"/>
  <c r="Z204" i="1" s="1"/>
  <c r="S204" i="1"/>
  <c r="P204" i="1"/>
  <c r="Q204" i="1"/>
  <c r="R203" i="1"/>
  <c r="U203" i="1" s="1"/>
  <c r="T204" i="1" l="1"/>
  <c r="O206" i="1"/>
  <c r="W205" i="1"/>
  <c r="X205" i="1" s="1"/>
  <c r="Y205" i="1" s="1"/>
  <c r="Z205" i="1" s="1"/>
  <c r="S205" i="1"/>
  <c r="T205" i="1" s="1"/>
  <c r="Q205" i="1"/>
  <c r="P205" i="1"/>
  <c r="R204" i="1"/>
  <c r="U204" i="1" s="1"/>
  <c r="R205" i="1" l="1"/>
  <c r="U205" i="1" s="1"/>
  <c r="O207" i="1"/>
  <c r="W206" i="1"/>
  <c r="X206" i="1" s="1"/>
  <c r="Y206" i="1" s="1"/>
  <c r="Z206" i="1" s="1"/>
  <c r="S206" i="1"/>
  <c r="P206" i="1"/>
  <c r="Q206" i="1"/>
  <c r="T206" i="1" l="1"/>
  <c r="O208" i="1"/>
  <c r="W207" i="1"/>
  <c r="X207" i="1" s="1"/>
  <c r="Y207" i="1" s="1"/>
  <c r="Z207" i="1" s="1"/>
  <c r="P207" i="1"/>
  <c r="Q207" i="1"/>
  <c r="S207" i="1"/>
  <c r="R206" i="1"/>
  <c r="U206" i="1" s="1"/>
  <c r="R207" i="1" l="1"/>
  <c r="T207" i="1"/>
  <c r="U207" i="1" s="1"/>
  <c r="O209" i="1"/>
  <c r="W208" i="1"/>
  <c r="X208" i="1" s="1"/>
  <c r="Y208" i="1" s="1"/>
  <c r="Z208" i="1" s="1"/>
  <c r="P208" i="1"/>
  <c r="Q208" i="1"/>
  <c r="S208" i="1"/>
  <c r="T208" i="1" l="1"/>
  <c r="R208" i="1"/>
  <c r="U208" i="1" s="1"/>
  <c r="O210" i="1"/>
  <c r="W209" i="1"/>
  <c r="X209" i="1" s="1"/>
  <c r="Y209" i="1" s="1"/>
  <c r="Z209" i="1" s="1"/>
  <c r="Q209" i="1"/>
  <c r="S209" i="1"/>
  <c r="T209" i="1" s="1"/>
  <c r="P209" i="1"/>
  <c r="R209" i="1" l="1"/>
  <c r="O211" i="1"/>
  <c r="W210" i="1"/>
  <c r="X210" i="1" s="1"/>
  <c r="Y210" i="1" s="1"/>
  <c r="Z210" i="1" s="1"/>
  <c r="Q210" i="1"/>
  <c r="P210" i="1"/>
  <c r="S210" i="1"/>
  <c r="U209" i="1"/>
  <c r="T210" i="1" l="1"/>
  <c r="O212" i="1"/>
  <c r="W211" i="1"/>
  <c r="X211" i="1" s="1"/>
  <c r="Y211" i="1" s="1"/>
  <c r="Z211" i="1" s="1"/>
  <c r="Q211" i="1"/>
  <c r="S211" i="1"/>
  <c r="P211" i="1"/>
  <c r="R210" i="1"/>
  <c r="U210" i="1" s="1"/>
  <c r="R211" i="1" l="1"/>
  <c r="O213" i="1"/>
  <c r="W212" i="1"/>
  <c r="X212" i="1" s="1"/>
  <c r="Y212" i="1" s="1"/>
  <c r="Z212" i="1" s="1"/>
  <c r="S212" i="1"/>
  <c r="P212" i="1"/>
  <c r="Q212" i="1"/>
  <c r="T211" i="1"/>
  <c r="U211" i="1" s="1"/>
  <c r="T212" i="1" l="1"/>
  <c r="O214" i="1"/>
  <c r="W213" i="1"/>
  <c r="X213" i="1" s="1"/>
  <c r="Y213" i="1" s="1"/>
  <c r="Z213" i="1" s="1"/>
  <c r="P213" i="1"/>
  <c r="Q213" i="1"/>
  <c r="S213" i="1"/>
  <c r="T213" i="1" s="1"/>
  <c r="R212" i="1"/>
  <c r="U212" i="1" s="1"/>
  <c r="R213" i="1" l="1"/>
  <c r="U213" i="1"/>
  <c r="O215" i="1"/>
  <c r="W214" i="1"/>
  <c r="X214" i="1" s="1"/>
  <c r="Y214" i="1" s="1"/>
  <c r="Z214" i="1" s="1"/>
  <c r="P214" i="1"/>
  <c r="Q214" i="1"/>
  <c r="S214" i="1"/>
  <c r="O216" i="1" l="1"/>
  <c r="W215" i="1"/>
  <c r="X215" i="1" s="1"/>
  <c r="Y215" i="1" s="1"/>
  <c r="Z215" i="1" s="1"/>
  <c r="Q215" i="1"/>
  <c r="S215" i="1"/>
  <c r="T215" i="1" s="1"/>
  <c r="P215" i="1"/>
  <c r="T214" i="1"/>
  <c r="R214" i="1"/>
  <c r="U214" i="1" s="1"/>
  <c r="R215" i="1" l="1"/>
  <c r="U215" i="1" s="1"/>
  <c r="O217" i="1"/>
  <c r="W216" i="1"/>
  <c r="X216" i="1" s="1"/>
  <c r="Y216" i="1" s="1"/>
  <c r="Z216" i="1" s="1"/>
  <c r="Q216" i="1"/>
  <c r="S216" i="1"/>
  <c r="P216" i="1"/>
  <c r="R216" i="1" l="1"/>
  <c r="O218" i="1"/>
  <c r="W217" i="1"/>
  <c r="X217" i="1" s="1"/>
  <c r="Y217" i="1" s="1"/>
  <c r="Z217" i="1" s="1"/>
  <c r="S217" i="1"/>
  <c r="P217" i="1"/>
  <c r="Q217" i="1"/>
  <c r="T216" i="1"/>
  <c r="U216" i="1" s="1"/>
  <c r="T217" i="1" l="1"/>
  <c r="O219" i="1"/>
  <c r="W218" i="1"/>
  <c r="X218" i="1" s="1"/>
  <c r="Y218" i="1" s="1"/>
  <c r="Z218" i="1" s="1"/>
  <c r="S218" i="1"/>
  <c r="P218" i="1"/>
  <c r="Q218" i="1"/>
  <c r="R217" i="1"/>
  <c r="U217" i="1" s="1"/>
  <c r="R218" i="1" l="1"/>
  <c r="T218" i="1"/>
  <c r="U218" i="1" s="1"/>
  <c r="O220" i="1"/>
  <c r="W219" i="1"/>
  <c r="X219" i="1" s="1"/>
  <c r="Y219" i="1" s="1"/>
  <c r="Z219" i="1" s="1"/>
  <c r="S219" i="1"/>
  <c r="P219" i="1"/>
  <c r="Q219" i="1"/>
  <c r="T219" i="1" l="1"/>
  <c r="O221" i="1"/>
  <c r="W220" i="1"/>
  <c r="X220" i="1" s="1"/>
  <c r="Y220" i="1" s="1"/>
  <c r="Z220" i="1" s="1"/>
  <c r="P220" i="1"/>
  <c r="Q220" i="1"/>
  <c r="S220" i="1"/>
  <c r="R219" i="1"/>
  <c r="R220" i="1" l="1"/>
  <c r="O222" i="1"/>
  <c r="W221" i="1"/>
  <c r="X221" i="1" s="1"/>
  <c r="Y221" i="1" s="1"/>
  <c r="Z221" i="1" s="1"/>
  <c r="P221" i="1"/>
  <c r="Q221" i="1"/>
  <c r="S221" i="1"/>
  <c r="T221" i="1" s="1"/>
  <c r="T220" i="1"/>
  <c r="U219" i="1"/>
  <c r="R221" i="1" l="1"/>
  <c r="U221" i="1"/>
  <c r="O223" i="1"/>
  <c r="W222" i="1"/>
  <c r="X222" i="1" s="1"/>
  <c r="Y222" i="1" s="1"/>
  <c r="Z222" i="1" s="1"/>
  <c r="P222" i="1"/>
  <c r="Q222" i="1"/>
  <c r="S222" i="1"/>
  <c r="U220" i="1"/>
  <c r="O224" i="1" l="1"/>
  <c r="W223" i="1"/>
  <c r="X223" i="1" s="1"/>
  <c r="Y223" i="1" s="1"/>
  <c r="Z223" i="1" s="1"/>
  <c r="Q223" i="1"/>
  <c r="S223" i="1"/>
  <c r="T223" i="1" s="1"/>
  <c r="P223" i="1"/>
  <c r="T222" i="1"/>
  <c r="R222" i="1"/>
  <c r="U222" i="1" s="1"/>
  <c r="R223" i="1" l="1"/>
  <c r="U223" i="1" s="1"/>
  <c r="O225" i="1"/>
  <c r="W224" i="1"/>
  <c r="X224" i="1" s="1"/>
  <c r="Y224" i="1" s="1"/>
  <c r="Z224" i="1" s="1"/>
  <c r="Q224" i="1"/>
  <c r="S224" i="1"/>
  <c r="P224" i="1"/>
  <c r="R224" i="1" l="1"/>
  <c r="O226" i="1"/>
  <c r="W225" i="1"/>
  <c r="X225" i="1" s="1"/>
  <c r="Y225" i="1" s="1"/>
  <c r="Z225" i="1" s="1"/>
  <c r="S225" i="1"/>
  <c r="P225" i="1"/>
  <c r="Q225" i="1"/>
  <c r="T224" i="1"/>
  <c r="U224" i="1" s="1"/>
  <c r="T225" i="1" l="1"/>
  <c r="O227" i="1"/>
  <c r="W226" i="1"/>
  <c r="X226" i="1" s="1"/>
  <c r="Y226" i="1" s="1"/>
  <c r="Z226" i="1" s="1"/>
  <c r="S226" i="1"/>
  <c r="P226" i="1"/>
  <c r="Q226" i="1"/>
  <c r="R225" i="1"/>
  <c r="U225" i="1" s="1"/>
  <c r="T226" i="1" l="1"/>
  <c r="O228" i="1"/>
  <c r="W227" i="1"/>
  <c r="X227" i="1" s="1"/>
  <c r="Y227" i="1" s="1"/>
  <c r="Z227" i="1" s="1"/>
  <c r="S227" i="1"/>
  <c r="P227" i="1"/>
  <c r="Q227" i="1"/>
  <c r="R226" i="1"/>
  <c r="U226" i="1" s="1"/>
  <c r="T227" i="1" l="1"/>
  <c r="O229" i="1"/>
  <c r="W228" i="1"/>
  <c r="X228" i="1" s="1"/>
  <c r="Y228" i="1" s="1"/>
  <c r="Z228" i="1" s="1"/>
  <c r="P228" i="1"/>
  <c r="Q228" i="1"/>
  <c r="S228" i="1"/>
  <c r="R227" i="1"/>
  <c r="U227" i="1" s="1"/>
  <c r="R228" i="1" l="1"/>
  <c r="O230" i="1"/>
  <c r="W229" i="1"/>
  <c r="X229" i="1" s="1"/>
  <c r="Y229" i="1" s="1"/>
  <c r="Z229" i="1" s="1"/>
  <c r="P229" i="1"/>
  <c r="Q229" i="1"/>
  <c r="S229" i="1"/>
  <c r="T229" i="1" s="1"/>
  <c r="T228" i="1"/>
  <c r="U228" i="1" s="1"/>
  <c r="R229" i="1" l="1"/>
  <c r="U229" i="1"/>
  <c r="O231" i="1"/>
  <c r="W230" i="1"/>
  <c r="X230" i="1" s="1"/>
  <c r="Y230" i="1" s="1"/>
  <c r="Z230" i="1" s="1"/>
  <c r="P230" i="1"/>
  <c r="Q230" i="1"/>
  <c r="S230" i="1"/>
  <c r="T230" i="1" l="1"/>
  <c r="R230" i="1"/>
  <c r="U230" i="1" s="1"/>
  <c r="O232" i="1"/>
  <c r="W231" i="1"/>
  <c r="X231" i="1" s="1"/>
  <c r="Y231" i="1" s="1"/>
  <c r="Z231" i="1" s="1"/>
  <c r="Q231" i="1"/>
  <c r="S231" i="1"/>
  <c r="P231" i="1"/>
  <c r="T231" i="1" l="1"/>
  <c r="R231" i="1"/>
  <c r="O233" i="1"/>
  <c r="W232" i="1"/>
  <c r="X232" i="1" s="1"/>
  <c r="Y232" i="1" s="1"/>
  <c r="Z232" i="1" s="1"/>
  <c r="Q232" i="1"/>
  <c r="S232" i="1"/>
  <c r="P232" i="1"/>
  <c r="U231" i="1"/>
  <c r="T232" i="1" l="1"/>
  <c r="R232" i="1"/>
  <c r="U232" i="1" s="1"/>
  <c r="O234" i="1"/>
  <c r="W233" i="1"/>
  <c r="X233" i="1" s="1"/>
  <c r="Y233" i="1" s="1"/>
  <c r="Z233" i="1" s="1"/>
  <c r="S233" i="1"/>
  <c r="P233" i="1"/>
  <c r="Q233" i="1"/>
  <c r="T233" i="1" l="1"/>
  <c r="O235" i="1"/>
  <c r="W234" i="1"/>
  <c r="X234" i="1" s="1"/>
  <c r="Y234" i="1" s="1"/>
  <c r="Z234" i="1" s="1"/>
  <c r="S234" i="1"/>
  <c r="P234" i="1"/>
  <c r="Q234" i="1"/>
  <c r="R233" i="1"/>
  <c r="U233" i="1" s="1"/>
  <c r="T234" i="1" l="1"/>
  <c r="O236" i="1"/>
  <c r="W235" i="1"/>
  <c r="X235" i="1" s="1"/>
  <c r="Y235" i="1" s="1"/>
  <c r="Z235" i="1" s="1"/>
  <c r="S235" i="1"/>
  <c r="P235" i="1"/>
  <c r="Q235" i="1"/>
  <c r="R234" i="1"/>
  <c r="U234" i="1" s="1"/>
  <c r="T235" i="1" l="1"/>
  <c r="O237" i="1"/>
  <c r="W236" i="1"/>
  <c r="X236" i="1" s="1"/>
  <c r="Y236" i="1" s="1"/>
  <c r="Z236" i="1" s="1"/>
  <c r="P236" i="1"/>
  <c r="Q236" i="1"/>
  <c r="S236" i="1"/>
  <c r="R235" i="1"/>
  <c r="U235" i="1" s="1"/>
  <c r="R236" i="1" l="1"/>
  <c r="O238" i="1"/>
  <c r="W237" i="1"/>
  <c r="X237" i="1" s="1"/>
  <c r="Y237" i="1" s="1"/>
  <c r="Z237" i="1" s="1"/>
  <c r="P237" i="1"/>
  <c r="Q237" i="1"/>
  <c r="S237" i="1"/>
  <c r="T237" i="1" s="1"/>
  <c r="T236" i="1"/>
  <c r="U236" i="1" s="1"/>
  <c r="R237" i="1" l="1"/>
  <c r="U237" i="1"/>
  <c r="O239" i="1"/>
  <c r="W238" i="1"/>
  <c r="X238" i="1" s="1"/>
  <c r="Y238" i="1" s="1"/>
  <c r="Z238" i="1" s="1"/>
  <c r="P238" i="1"/>
  <c r="Q238" i="1"/>
  <c r="S238" i="1"/>
  <c r="T238" i="1" l="1"/>
  <c r="R238" i="1"/>
  <c r="U238" i="1" s="1"/>
  <c r="O240" i="1"/>
  <c r="W239" i="1"/>
  <c r="X239" i="1" s="1"/>
  <c r="Y239" i="1" s="1"/>
  <c r="Z239" i="1" s="1"/>
  <c r="Q239" i="1"/>
  <c r="S239" i="1"/>
  <c r="P239" i="1"/>
  <c r="T239" i="1" l="1"/>
  <c r="R239" i="1"/>
  <c r="O241" i="1"/>
  <c r="W240" i="1"/>
  <c r="X240" i="1" s="1"/>
  <c r="Y240" i="1" s="1"/>
  <c r="Z240" i="1" s="1"/>
  <c r="Q240" i="1"/>
  <c r="S240" i="1"/>
  <c r="P240" i="1"/>
  <c r="U239" i="1"/>
  <c r="T240" i="1" l="1"/>
  <c r="R240" i="1"/>
  <c r="U240" i="1" s="1"/>
  <c r="O242" i="1"/>
  <c r="W241" i="1"/>
  <c r="X241" i="1" s="1"/>
  <c r="Y241" i="1" s="1"/>
  <c r="Z241" i="1" s="1"/>
  <c r="P241" i="1"/>
  <c r="Q241" i="1"/>
  <c r="S241" i="1"/>
  <c r="T241" i="1" s="1"/>
  <c r="O243" i="1" l="1"/>
  <c r="W242" i="1"/>
  <c r="X242" i="1" s="1"/>
  <c r="Y242" i="1" s="1"/>
  <c r="Z242" i="1" s="1"/>
  <c r="P242" i="1"/>
  <c r="Q242" i="1"/>
  <c r="S242" i="1"/>
  <c r="R241" i="1"/>
  <c r="U241" i="1" s="1"/>
  <c r="R242" i="1" l="1"/>
  <c r="O244" i="1"/>
  <c r="W243" i="1"/>
  <c r="X243" i="1" s="1"/>
  <c r="Y243" i="1" s="1"/>
  <c r="Z243" i="1" s="1"/>
  <c r="P243" i="1"/>
  <c r="Q243" i="1"/>
  <c r="S243" i="1"/>
  <c r="T242" i="1"/>
  <c r="U242" i="1" s="1"/>
  <c r="R243" i="1" l="1"/>
  <c r="T243" i="1"/>
  <c r="U243" i="1" s="1"/>
  <c r="O245" i="1"/>
  <c r="W244" i="1"/>
  <c r="X244" i="1" s="1"/>
  <c r="Y244" i="1" s="1"/>
  <c r="Z244" i="1" s="1"/>
  <c r="P244" i="1"/>
  <c r="Q244" i="1"/>
  <c r="S244" i="1"/>
  <c r="T244" i="1" l="1"/>
  <c r="O246" i="1"/>
  <c r="W245" i="1"/>
  <c r="X245" i="1" s="1"/>
  <c r="Y245" i="1" s="1"/>
  <c r="Z245" i="1" s="1"/>
  <c r="Q245" i="1"/>
  <c r="S245" i="1"/>
  <c r="P245" i="1"/>
  <c r="R244" i="1"/>
  <c r="U244" i="1" s="1"/>
  <c r="T245" i="1" l="1"/>
  <c r="R245" i="1"/>
  <c r="U245" i="1" s="1"/>
  <c r="O247" i="1"/>
  <c r="W246" i="1"/>
  <c r="X246" i="1" s="1"/>
  <c r="Y246" i="1" s="1"/>
  <c r="Z246" i="1" s="1"/>
  <c r="Q246" i="1"/>
  <c r="S246" i="1"/>
  <c r="P246" i="1"/>
  <c r="R246" i="1" l="1"/>
  <c r="O248" i="1"/>
  <c r="W247" i="1"/>
  <c r="X247" i="1" s="1"/>
  <c r="Y247" i="1" s="1"/>
  <c r="Z247" i="1" s="1"/>
  <c r="S247" i="1"/>
  <c r="T247" i="1" s="1"/>
  <c r="P247" i="1"/>
  <c r="Q247" i="1"/>
  <c r="T246" i="1"/>
  <c r="U246" i="1" s="1"/>
  <c r="O249" i="1" l="1"/>
  <c r="W248" i="1"/>
  <c r="X248" i="1" s="1"/>
  <c r="Y248" i="1" s="1"/>
  <c r="Z248" i="1" s="1"/>
  <c r="S248" i="1"/>
  <c r="P248" i="1"/>
  <c r="Q248" i="1"/>
  <c r="R247" i="1"/>
  <c r="U247" i="1" s="1"/>
  <c r="T248" i="1" l="1"/>
  <c r="O250" i="1"/>
  <c r="W249" i="1"/>
  <c r="X249" i="1" s="1"/>
  <c r="Y249" i="1" s="1"/>
  <c r="Z249" i="1" s="1"/>
  <c r="Q249" i="1"/>
  <c r="S249" i="1"/>
  <c r="P249" i="1"/>
  <c r="R248" i="1"/>
  <c r="T249" i="1" l="1"/>
  <c r="R249" i="1"/>
  <c r="O251" i="1"/>
  <c r="W250" i="1"/>
  <c r="X250" i="1" s="1"/>
  <c r="Y250" i="1" s="1"/>
  <c r="Z250" i="1" s="1"/>
  <c r="Q250" i="1"/>
  <c r="S250" i="1"/>
  <c r="P250" i="1"/>
  <c r="U249" i="1"/>
  <c r="U248" i="1"/>
  <c r="T250" i="1" l="1"/>
  <c r="R250" i="1"/>
  <c r="U250" i="1" s="1"/>
  <c r="O252" i="1"/>
  <c r="W251" i="1"/>
  <c r="X251" i="1" s="1"/>
  <c r="Y251" i="1" s="1"/>
  <c r="Z251" i="1" s="1"/>
  <c r="Q251" i="1"/>
  <c r="S251" i="1"/>
  <c r="P251" i="1"/>
  <c r="R251" i="1" s="1"/>
  <c r="O253" i="1" l="1"/>
  <c r="W252" i="1"/>
  <c r="X252" i="1" s="1"/>
  <c r="Y252" i="1" s="1"/>
  <c r="Z252" i="1" s="1"/>
  <c r="Q252" i="1"/>
  <c r="S252" i="1"/>
  <c r="P252" i="1"/>
  <c r="T251" i="1"/>
  <c r="U251" i="1" s="1"/>
  <c r="T252" i="1" l="1"/>
  <c r="R252" i="1"/>
  <c r="O254" i="1"/>
  <c r="W253" i="1"/>
  <c r="X253" i="1" s="1"/>
  <c r="Y253" i="1" s="1"/>
  <c r="Z253" i="1" s="1"/>
  <c r="S253" i="1"/>
  <c r="P253" i="1"/>
  <c r="Q253" i="1"/>
  <c r="T253" i="1" l="1"/>
  <c r="O255" i="1"/>
  <c r="W254" i="1"/>
  <c r="X254" i="1" s="1"/>
  <c r="Y254" i="1" s="1"/>
  <c r="Z254" i="1" s="1"/>
  <c r="S254" i="1"/>
  <c r="T254" i="1" s="1"/>
  <c r="P254" i="1"/>
  <c r="Q254" i="1"/>
  <c r="R253" i="1"/>
  <c r="U252" i="1"/>
  <c r="O256" i="1" l="1"/>
  <c r="W255" i="1"/>
  <c r="X255" i="1" s="1"/>
  <c r="Y255" i="1" s="1"/>
  <c r="Z255" i="1" s="1"/>
  <c r="P255" i="1"/>
  <c r="Q255" i="1"/>
  <c r="S255" i="1"/>
  <c r="R254" i="1"/>
  <c r="U254" i="1" s="1"/>
  <c r="U253" i="1"/>
  <c r="R255" i="1" l="1"/>
  <c r="O257" i="1"/>
  <c r="W256" i="1"/>
  <c r="X256" i="1" s="1"/>
  <c r="Y256" i="1" s="1"/>
  <c r="Z256" i="1" s="1"/>
  <c r="P256" i="1"/>
  <c r="Q256" i="1"/>
  <c r="S256" i="1"/>
  <c r="T255" i="1"/>
  <c r="U255" i="1" s="1"/>
  <c r="R256" i="1" l="1"/>
  <c r="T256" i="1"/>
  <c r="U256" i="1" s="1"/>
  <c r="O258" i="1"/>
  <c r="W257" i="1"/>
  <c r="X257" i="1" s="1"/>
  <c r="Y257" i="1" s="1"/>
  <c r="Z257" i="1" s="1"/>
  <c r="P257" i="1"/>
  <c r="Q257" i="1"/>
  <c r="S257" i="1"/>
  <c r="T257" i="1" l="1"/>
  <c r="O259" i="1"/>
  <c r="W258" i="1"/>
  <c r="X258" i="1" s="1"/>
  <c r="Y258" i="1" s="1"/>
  <c r="Z258" i="1" s="1"/>
  <c r="Q258" i="1"/>
  <c r="S258" i="1"/>
  <c r="P258" i="1"/>
  <c r="R257" i="1"/>
  <c r="U257" i="1" s="1"/>
  <c r="T258" i="1" l="1"/>
  <c r="R258" i="1"/>
  <c r="U258" i="1" s="1"/>
  <c r="O260" i="1"/>
  <c r="W259" i="1"/>
  <c r="X259" i="1" s="1"/>
  <c r="Y259" i="1" s="1"/>
  <c r="Z259" i="1" s="1"/>
  <c r="Q259" i="1"/>
  <c r="S259" i="1"/>
  <c r="P259" i="1"/>
  <c r="T259" i="1" l="1"/>
  <c r="R259" i="1"/>
  <c r="U259" i="1" s="1"/>
  <c r="O261" i="1"/>
  <c r="W260" i="1"/>
  <c r="X260" i="1" s="1"/>
  <c r="Y260" i="1" s="1"/>
  <c r="Z260" i="1" s="1"/>
  <c r="S260" i="1"/>
  <c r="P260" i="1"/>
  <c r="Q260" i="1"/>
  <c r="O262" i="1" l="1"/>
  <c r="W261" i="1"/>
  <c r="X261" i="1" s="1"/>
  <c r="Y261" i="1" s="1"/>
  <c r="Z261" i="1" s="1"/>
  <c r="S261" i="1"/>
  <c r="P261" i="1"/>
  <c r="Q261" i="1"/>
  <c r="R260" i="1"/>
  <c r="T260" i="1"/>
  <c r="U260" i="1" s="1"/>
  <c r="R261" i="1" l="1"/>
  <c r="T261" i="1"/>
  <c r="U261" i="1" s="1"/>
  <c r="O263" i="1"/>
  <c r="W262" i="1"/>
  <c r="X262" i="1" s="1"/>
  <c r="Y262" i="1" s="1"/>
  <c r="Z262" i="1" s="1"/>
  <c r="S262" i="1"/>
  <c r="P262" i="1"/>
  <c r="Q262" i="1"/>
  <c r="O264" i="1" l="1"/>
  <c r="W263" i="1"/>
  <c r="X263" i="1" s="1"/>
  <c r="Y263" i="1" s="1"/>
  <c r="Z263" i="1" s="1"/>
  <c r="P263" i="1"/>
  <c r="Q263" i="1"/>
  <c r="T263" i="1" s="1"/>
  <c r="S263" i="1"/>
  <c r="R262" i="1"/>
  <c r="T262" i="1"/>
  <c r="U262" i="1" l="1"/>
  <c r="R263" i="1"/>
  <c r="U263" i="1" s="1"/>
  <c r="O265" i="1"/>
  <c r="W264" i="1"/>
  <c r="X264" i="1" s="1"/>
  <c r="Y264" i="1" s="1"/>
  <c r="Z264" i="1" s="1"/>
  <c r="P264" i="1"/>
  <c r="Q264" i="1"/>
  <c r="S264" i="1"/>
  <c r="T264" i="1" l="1"/>
  <c r="R264" i="1"/>
  <c r="U264" i="1"/>
  <c r="O266" i="1"/>
  <c r="W265" i="1"/>
  <c r="X265" i="1" s="1"/>
  <c r="Y265" i="1" s="1"/>
  <c r="Z265" i="1" s="1"/>
  <c r="P265" i="1"/>
  <c r="Q265" i="1"/>
  <c r="S265" i="1"/>
  <c r="O267" i="1" l="1"/>
  <c r="W266" i="1"/>
  <c r="X266" i="1" s="1"/>
  <c r="Y266" i="1" s="1"/>
  <c r="Z266" i="1" s="1"/>
  <c r="Q266" i="1"/>
  <c r="S266" i="1"/>
  <c r="P266" i="1"/>
  <c r="T265" i="1"/>
  <c r="R265" i="1"/>
  <c r="U265" i="1" s="1"/>
  <c r="T266" i="1" l="1"/>
  <c r="R266" i="1"/>
  <c r="U266" i="1" s="1"/>
  <c r="O268" i="1"/>
  <c r="W267" i="1"/>
  <c r="X267" i="1" s="1"/>
  <c r="Y267" i="1" s="1"/>
  <c r="Z267" i="1" s="1"/>
  <c r="Q267" i="1"/>
  <c r="S267" i="1"/>
  <c r="P267" i="1"/>
  <c r="R267" i="1" l="1"/>
  <c r="O269" i="1"/>
  <c r="W268" i="1"/>
  <c r="X268" i="1" s="1"/>
  <c r="Y268" i="1" s="1"/>
  <c r="Z268" i="1" s="1"/>
  <c r="S268" i="1"/>
  <c r="T268" i="1" s="1"/>
  <c r="P268" i="1"/>
  <c r="Q268" i="1"/>
  <c r="T267" i="1"/>
  <c r="U267" i="1" s="1"/>
  <c r="O270" i="1" l="1"/>
  <c r="W269" i="1"/>
  <c r="X269" i="1" s="1"/>
  <c r="Y269" i="1" s="1"/>
  <c r="Z269" i="1" s="1"/>
  <c r="S269" i="1"/>
  <c r="P269" i="1"/>
  <c r="Q269" i="1"/>
  <c r="R268" i="1"/>
  <c r="U268" i="1" s="1"/>
  <c r="T269" i="1" l="1"/>
  <c r="O271" i="1"/>
  <c r="W270" i="1"/>
  <c r="X270" i="1" s="1"/>
  <c r="Y270" i="1" s="1"/>
  <c r="Z270" i="1" s="1"/>
  <c r="S270" i="1"/>
  <c r="P270" i="1"/>
  <c r="Q270" i="1"/>
  <c r="R269" i="1"/>
  <c r="U269" i="1" s="1"/>
  <c r="T270" i="1" l="1"/>
  <c r="O272" i="1"/>
  <c r="W271" i="1"/>
  <c r="X271" i="1" s="1"/>
  <c r="Y271" i="1" s="1"/>
  <c r="Z271" i="1" s="1"/>
  <c r="P271" i="1"/>
  <c r="Q271" i="1"/>
  <c r="S271" i="1"/>
  <c r="R270" i="1"/>
  <c r="U270" i="1" s="1"/>
  <c r="R271" i="1" l="1"/>
  <c r="O273" i="1"/>
  <c r="W272" i="1"/>
  <c r="X272" i="1" s="1"/>
  <c r="Y272" i="1" s="1"/>
  <c r="Z272" i="1" s="1"/>
  <c r="P272" i="1"/>
  <c r="Q272" i="1"/>
  <c r="S272" i="1"/>
  <c r="T272" i="1" s="1"/>
  <c r="T271" i="1"/>
  <c r="U271" i="1" s="1"/>
  <c r="R272" i="1" l="1"/>
  <c r="U272" i="1"/>
  <c r="O274" i="1"/>
  <c r="W273" i="1"/>
  <c r="X273" i="1" s="1"/>
  <c r="Y273" i="1" s="1"/>
  <c r="Z273" i="1" s="1"/>
  <c r="P273" i="1"/>
  <c r="Q273" i="1"/>
  <c r="S273" i="1"/>
  <c r="T273" i="1" l="1"/>
  <c r="R273" i="1"/>
  <c r="U273" i="1" s="1"/>
  <c r="O275" i="1"/>
  <c r="W274" i="1"/>
  <c r="X274" i="1" s="1"/>
  <c r="Y274" i="1" s="1"/>
  <c r="Z274" i="1" s="1"/>
  <c r="Q274" i="1"/>
  <c r="S274" i="1"/>
  <c r="P274" i="1"/>
  <c r="T274" i="1" l="1"/>
  <c r="R274" i="1"/>
  <c r="O276" i="1"/>
  <c r="W275" i="1"/>
  <c r="X275" i="1" s="1"/>
  <c r="Y275" i="1" s="1"/>
  <c r="Z275" i="1" s="1"/>
  <c r="Q275" i="1"/>
  <c r="S275" i="1"/>
  <c r="P275" i="1"/>
  <c r="U274" i="1"/>
  <c r="T275" i="1" l="1"/>
  <c r="R275" i="1"/>
  <c r="U275" i="1" s="1"/>
  <c r="O277" i="1"/>
  <c r="W276" i="1"/>
  <c r="X276" i="1" s="1"/>
  <c r="Y276" i="1" s="1"/>
  <c r="Z276" i="1" s="1"/>
  <c r="S276" i="1"/>
  <c r="P276" i="1"/>
  <c r="Q276" i="1"/>
  <c r="R276" i="1" l="1"/>
  <c r="T276" i="1"/>
  <c r="U276" i="1" s="1"/>
  <c r="O278" i="1"/>
  <c r="W277" i="1"/>
  <c r="X277" i="1" s="1"/>
  <c r="Y277" i="1" s="1"/>
  <c r="Z277" i="1" s="1"/>
  <c r="S277" i="1"/>
  <c r="P277" i="1"/>
  <c r="Q277" i="1"/>
  <c r="R277" i="1" l="1"/>
  <c r="T277" i="1"/>
  <c r="O279" i="1"/>
  <c r="W278" i="1"/>
  <c r="X278" i="1" s="1"/>
  <c r="Y278" i="1" s="1"/>
  <c r="Z278" i="1" s="1"/>
  <c r="S278" i="1"/>
  <c r="P278" i="1"/>
  <c r="Q278" i="1"/>
  <c r="U277" i="1" l="1"/>
  <c r="O280" i="1"/>
  <c r="W279" i="1"/>
  <c r="X279" i="1" s="1"/>
  <c r="Y279" i="1" s="1"/>
  <c r="Z279" i="1" s="1"/>
  <c r="P279" i="1"/>
  <c r="Q279" i="1"/>
  <c r="S279" i="1"/>
  <c r="R278" i="1"/>
  <c r="T278" i="1"/>
  <c r="U278" i="1" l="1"/>
  <c r="T279" i="1"/>
  <c r="R279" i="1"/>
  <c r="U279" i="1" s="1"/>
  <c r="O281" i="1"/>
  <c r="W280" i="1"/>
  <c r="X280" i="1" s="1"/>
  <c r="Y280" i="1" s="1"/>
  <c r="Z280" i="1" s="1"/>
  <c r="P280" i="1"/>
  <c r="Q280" i="1"/>
  <c r="S280" i="1"/>
  <c r="T280" i="1" l="1"/>
  <c r="R280" i="1"/>
  <c r="U280" i="1" s="1"/>
  <c r="O282" i="1"/>
  <c r="W281" i="1"/>
  <c r="X281" i="1" s="1"/>
  <c r="Y281" i="1" s="1"/>
  <c r="Z281" i="1" s="1"/>
  <c r="P281" i="1"/>
  <c r="Q281" i="1"/>
  <c r="S281" i="1"/>
  <c r="O283" i="1" l="1"/>
  <c r="W282" i="1"/>
  <c r="X282" i="1" s="1"/>
  <c r="Y282" i="1" s="1"/>
  <c r="Z282" i="1" s="1"/>
  <c r="Q282" i="1"/>
  <c r="S282" i="1"/>
  <c r="P282" i="1"/>
  <c r="T281" i="1"/>
  <c r="R281" i="1"/>
  <c r="U281" i="1" l="1"/>
  <c r="T282" i="1"/>
  <c r="R282" i="1"/>
  <c r="O284" i="1"/>
  <c r="W283" i="1"/>
  <c r="X283" i="1" s="1"/>
  <c r="Y283" i="1" s="1"/>
  <c r="Z283" i="1" s="1"/>
  <c r="Q283" i="1"/>
  <c r="S283" i="1"/>
  <c r="P283" i="1"/>
  <c r="U282" i="1" l="1"/>
  <c r="R283" i="1"/>
  <c r="O285" i="1"/>
  <c r="W284" i="1"/>
  <c r="X284" i="1" s="1"/>
  <c r="Y284" i="1" s="1"/>
  <c r="Z284" i="1" s="1"/>
  <c r="S284" i="1"/>
  <c r="P284" i="1"/>
  <c r="Q284" i="1"/>
  <c r="T283" i="1"/>
  <c r="U283" i="1" s="1"/>
  <c r="T284" i="1" l="1"/>
  <c r="O286" i="1"/>
  <c r="W285" i="1"/>
  <c r="X285" i="1" s="1"/>
  <c r="Y285" i="1" s="1"/>
  <c r="Z285" i="1" s="1"/>
  <c r="S285" i="1"/>
  <c r="P285" i="1"/>
  <c r="Q285" i="1"/>
  <c r="R284" i="1"/>
  <c r="U284" i="1" s="1"/>
  <c r="T285" i="1" l="1"/>
  <c r="O287" i="1"/>
  <c r="W286" i="1"/>
  <c r="X286" i="1" s="1"/>
  <c r="Y286" i="1" s="1"/>
  <c r="Z286" i="1" s="1"/>
  <c r="S286" i="1"/>
  <c r="T286" i="1" s="1"/>
  <c r="P286" i="1"/>
  <c r="Q286" i="1"/>
  <c r="R285" i="1"/>
  <c r="U285" i="1" s="1"/>
  <c r="O288" i="1" l="1"/>
  <c r="W287" i="1"/>
  <c r="X287" i="1" s="1"/>
  <c r="Y287" i="1" s="1"/>
  <c r="Z287" i="1" s="1"/>
  <c r="P287" i="1"/>
  <c r="Q287" i="1"/>
  <c r="S287" i="1"/>
  <c r="R286" i="1"/>
  <c r="U286" i="1" s="1"/>
  <c r="R287" i="1" l="1"/>
  <c r="O289" i="1"/>
  <c r="W288" i="1"/>
  <c r="X288" i="1" s="1"/>
  <c r="Y288" i="1" s="1"/>
  <c r="Z288" i="1" s="1"/>
  <c r="P288" i="1"/>
  <c r="R288" i="1" s="1"/>
  <c r="Q288" i="1"/>
  <c r="S288" i="1"/>
  <c r="T287" i="1"/>
  <c r="U287" i="1" s="1"/>
  <c r="T288" i="1" l="1"/>
  <c r="U288" i="1" s="1"/>
  <c r="O290" i="1"/>
  <c r="W289" i="1"/>
  <c r="X289" i="1" s="1"/>
  <c r="Y289" i="1" s="1"/>
  <c r="Z289" i="1" s="1"/>
  <c r="P289" i="1"/>
  <c r="Q289" i="1"/>
  <c r="S289" i="1"/>
  <c r="T289" i="1" l="1"/>
  <c r="R289" i="1"/>
  <c r="U289" i="1" s="1"/>
  <c r="O291" i="1"/>
  <c r="W290" i="1"/>
  <c r="X290" i="1" s="1"/>
  <c r="Y290" i="1" s="1"/>
  <c r="Z290" i="1" s="1"/>
  <c r="Q290" i="1"/>
  <c r="P290" i="1"/>
  <c r="S290" i="1"/>
  <c r="T290" i="1" l="1"/>
  <c r="O292" i="1"/>
  <c r="W291" i="1"/>
  <c r="X291" i="1" s="1"/>
  <c r="Y291" i="1" s="1"/>
  <c r="Z291" i="1" s="1"/>
  <c r="P291" i="1"/>
  <c r="S291" i="1"/>
  <c r="Q291" i="1"/>
  <c r="R290" i="1"/>
  <c r="U290" i="1" s="1"/>
  <c r="T291" i="1" l="1"/>
  <c r="R291" i="1"/>
  <c r="U291" i="1" s="1"/>
  <c r="O293" i="1"/>
  <c r="W292" i="1"/>
  <c r="X292" i="1" s="1"/>
  <c r="Y292" i="1" s="1"/>
  <c r="Z292" i="1" s="1"/>
  <c r="Q292" i="1"/>
  <c r="P292" i="1"/>
  <c r="S292" i="1"/>
  <c r="T292" i="1" s="1"/>
  <c r="R292" i="1" l="1"/>
  <c r="U292" i="1"/>
  <c r="O294" i="1"/>
  <c r="W293" i="1"/>
  <c r="X293" i="1" s="1"/>
  <c r="Y293" i="1" s="1"/>
  <c r="Z293" i="1" s="1"/>
  <c r="Q293" i="1"/>
  <c r="P293" i="1"/>
  <c r="S293" i="1"/>
  <c r="R293" i="1" l="1"/>
  <c r="O295" i="1"/>
  <c r="W294" i="1"/>
  <c r="X294" i="1" s="1"/>
  <c r="Y294" i="1" s="1"/>
  <c r="Z294" i="1" s="1"/>
  <c r="S294" i="1"/>
  <c r="T294" i="1" s="1"/>
  <c r="P294" i="1"/>
  <c r="Q294" i="1"/>
  <c r="T293" i="1"/>
  <c r="U293" i="1" s="1"/>
  <c r="R294" i="1" l="1"/>
  <c r="U294" i="1" s="1"/>
  <c r="O296" i="1"/>
  <c r="W295" i="1"/>
  <c r="X295" i="1" s="1"/>
  <c r="Y295" i="1" s="1"/>
  <c r="Z295" i="1" s="1"/>
  <c r="S295" i="1"/>
  <c r="P295" i="1"/>
  <c r="Q295" i="1"/>
  <c r="R295" i="1" l="1"/>
  <c r="T295" i="1"/>
  <c r="U295" i="1" s="1"/>
  <c r="O297" i="1"/>
  <c r="W296" i="1"/>
  <c r="X296" i="1" s="1"/>
  <c r="Y296" i="1" s="1"/>
  <c r="Z296" i="1" s="1"/>
  <c r="S296" i="1"/>
  <c r="Q296" i="1"/>
  <c r="P296" i="1"/>
  <c r="R296" i="1" l="1"/>
  <c r="O298" i="1"/>
  <c r="W297" i="1"/>
  <c r="X297" i="1" s="1"/>
  <c r="Y297" i="1" s="1"/>
  <c r="Z297" i="1" s="1"/>
  <c r="S297" i="1"/>
  <c r="P297" i="1"/>
  <c r="Q297" i="1"/>
  <c r="T296" i="1"/>
  <c r="U296" i="1" s="1"/>
  <c r="T297" i="1" l="1"/>
  <c r="O299" i="1"/>
  <c r="W298" i="1"/>
  <c r="X298" i="1" s="1"/>
  <c r="Y298" i="1" s="1"/>
  <c r="Z298" i="1" s="1"/>
  <c r="P298" i="1"/>
  <c r="R298" i="1" s="1"/>
  <c r="Q298" i="1"/>
  <c r="S298" i="1"/>
  <c r="T298" i="1" s="1"/>
  <c r="R297" i="1"/>
  <c r="U297" i="1" s="1"/>
  <c r="U298" i="1" l="1"/>
  <c r="O300" i="1"/>
  <c r="W299" i="1"/>
  <c r="X299" i="1" s="1"/>
  <c r="Y299" i="1" s="1"/>
  <c r="Z299" i="1" s="1"/>
  <c r="P299" i="1"/>
  <c r="Q299" i="1"/>
  <c r="S299" i="1"/>
  <c r="T299" i="1" l="1"/>
  <c r="R299" i="1"/>
  <c r="U299" i="1" s="1"/>
  <c r="O301" i="1"/>
  <c r="W300" i="1"/>
  <c r="X300" i="1" s="1"/>
  <c r="Y300" i="1" s="1"/>
  <c r="Z300" i="1" s="1"/>
  <c r="Q300" i="1"/>
  <c r="S300" i="1"/>
  <c r="P300" i="1"/>
  <c r="T300" i="1" l="1"/>
  <c r="R300" i="1"/>
  <c r="U300" i="1" s="1"/>
  <c r="O302" i="1"/>
  <c r="W301" i="1"/>
  <c r="X301" i="1" s="1"/>
  <c r="Y301" i="1" s="1"/>
  <c r="Z301" i="1" s="1"/>
  <c r="Q301" i="1"/>
  <c r="P301" i="1"/>
  <c r="S301" i="1"/>
  <c r="T301" i="1" l="1"/>
  <c r="O303" i="1"/>
  <c r="W302" i="1"/>
  <c r="X302" i="1" s="1"/>
  <c r="Y302" i="1" s="1"/>
  <c r="Z302" i="1" s="1"/>
  <c r="Q302" i="1"/>
  <c r="S302" i="1"/>
  <c r="P302" i="1"/>
  <c r="R301" i="1"/>
  <c r="U301" i="1" s="1"/>
  <c r="T302" i="1" l="1"/>
  <c r="R302" i="1"/>
  <c r="O304" i="1"/>
  <c r="W303" i="1"/>
  <c r="X303" i="1" s="1"/>
  <c r="Y303" i="1" s="1"/>
  <c r="Z303" i="1" s="1"/>
  <c r="S303" i="1"/>
  <c r="P303" i="1"/>
  <c r="Q303" i="1"/>
  <c r="U302" i="1"/>
  <c r="T303" i="1" l="1"/>
  <c r="O305" i="1"/>
  <c r="W304" i="1"/>
  <c r="X304" i="1" s="1"/>
  <c r="Y304" i="1" s="1"/>
  <c r="Z304" i="1" s="1"/>
  <c r="S304" i="1"/>
  <c r="P304" i="1"/>
  <c r="Q304" i="1"/>
  <c r="R303" i="1"/>
  <c r="U303" i="1" s="1"/>
  <c r="T304" i="1" l="1"/>
  <c r="O306" i="1"/>
  <c r="W305" i="1"/>
  <c r="X305" i="1" s="1"/>
  <c r="Y305" i="1" s="1"/>
  <c r="Z305" i="1" s="1"/>
  <c r="Q305" i="1"/>
  <c r="T305" i="1" s="1"/>
  <c r="S305" i="1"/>
  <c r="P305" i="1"/>
  <c r="R304" i="1"/>
  <c r="R305" i="1" l="1"/>
  <c r="U305" i="1" s="1"/>
  <c r="O307" i="1"/>
  <c r="W306" i="1"/>
  <c r="X306" i="1" s="1"/>
  <c r="Y306" i="1" s="1"/>
  <c r="Z306" i="1" s="1"/>
  <c r="P306" i="1"/>
  <c r="S306" i="1"/>
  <c r="Q306" i="1"/>
  <c r="U304" i="1"/>
  <c r="R306" i="1" l="1"/>
  <c r="T306" i="1"/>
  <c r="U306" i="1" s="1"/>
  <c r="O308" i="1"/>
  <c r="W307" i="1"/>
  <c r="X307" i="1" s="1"/>
  <c r="Y307" i="1" s="1"/>
  <c r="Z307" i="1" s="1"/>
  <c r="P307" i="1"/>
  <c r="Q307" i="1"/>
  <c r="S307" i="1"/>
  <c r="T307" i="1" l="1"/>
  <c r="O309" i="1"/>
  <c r="W308" i="1"/>
  <c r="X308" i="1" s="1"/>
  <c r="Y308" i="1" s="1"/>
  <c r="Z308" i="1" s="1"/>
  <c r="Q308" i="1"/>
  <c r="S308" i="1"/>
  <c r="P308" i="1"/>
  <c r="R307" i="1"/>
  <c r="U307" i="1" s="1"/>
  <c r="T308" i="1" l="1"/>
  <c r="R308" i="1"/>
  <c r="O310" i="1"/>
  <c r="W309" i="1"/>
  <c r="X309" i="1" s="1"/>
  <c r="Y309" i="1" s="1"/>
  <c r="Z309" i="1" s="1"/>
  <c r="Q309" i="1"/>
  <c r="P309" i="1"/>
  <c r="S309" i="1"/>
  <c r="O311" i="1" l="1"/>
  <c r="W310" i="1"/>
  <c r="X310" i="1" s="1"/>
  <c r="Y310" i="1" s="1"/>
  <c r="Z310" i="1" s="1"/>
  <c r="P310" i="1"/>
  <c r="Q310" i="1"/>
  <c r="T310" i="1" s="1"/>
  <c r="S310" i="1"/>
  <c r="R309" i="1"/>
  <c r="T309" i="1"/>
  <c r="U308" i="1"/>
  <c r="R310" i="1" l="1"/>
  <c r="U310" i="1" s="1"/>
  <c r="U309" i="1"/>
  <c r="O312" i="1"/>
  <c r="W311" i="1"/>
  <c r="X311" i="1" s="1"/>
  <c r="Y311" i="1" s="1"/>
  <c r="Z311" i="1" s="1"/>
  <c r="S311" i="1"/>
  <c r="Q311" i="1"/>
  <c r="P311" i="1"/>
  <c r="R311" i="1" l="1"/>
  <c r="O313" i="1"/>
  <c r="W312" i="1"/>
  <c r="X312" i="1" s="1"/>
  <c r="Y312" i="1" s="1"/>
  <c r="Z312" i="1" s="1"/>
  <c r="S312" i="1"/>
  <c r="P312" i="1"/>
  <c r="Q312" i="1"/>
  <c r="T311" i="1"/>
  <c r="T312" i="1" l="1"/>
  <c r="O314" i="1"/>
  <c r="W313" i="1"/>
  <c r="X313" i="1" s="1"/>
  <c r="Y313" i="1" s="1"/>
  <c r="Z313" i="1" s="1"/>
  <c r="P313" i="1"/>
  <c r="Q313" i="1"/>
  <c r="S313" i="1"/>
  <c r="R312" i="1"/>
  <c r="U311" i="1"/>
  <c r="R313" i="1" l="1"/>
  <c r="O315" i="1"/>
  <c r="W314" i="1"/>
  <c r="X314" i="1" s="1"/>
  <c r="Y314" i="1" s="1"/>
  <c r="Z314" i="1" s="1"/>
  <c r="P314" i="1"/>
  <c r="S314" i="1"/>
  <c r="Q314" i="1"/>
  <c r="T313" i="1"/>
  <c r="U312" i="1"/>
  <c r="R314" i="1" l="1"/>
  <c r="T314" i="1"/>
  <c r="U314" i="1" s="1"/>
  <c r="O316" i="1"/>
  <c r="W315" i="1"/>
  <c r="X315" i="1" s="1"/>
  <c r="Y315" i="1" s="1"/>
  <c r="Z315" i="1" s="1"/>
  <c r="P315" i="1"/>
  <c r="Q315" i="1"/>
  <c r="S315" i="1"/>
  <c r="U313" i="1"/>
  <c r="T315" i="1" l="1"/>
  <c r="O317" i="1"/>
  <c r="W316" i="1"/>
  <c r="X316" i="1" s="1"/>
  <c r="Y316" i="1" s="1"/>
  <c r="Z316" i="1" s="1"/>
  <c r="Q316" i="1"/>
  <c r="P316" i="1"/>
  <c r="S316" i="1"/>
  <c r="R315" i="1"/>
  <c r="U315" i="1" s="1"/>
  <c r="T316" i="1" l="1"/>
  <c r="R316" i="1"/>
  <c r="U316" i="1" s="1"/>
  <c r="O318" i="1"/>
  <c r="W317" i="1"/>
  <c r="X317" i="1" s="1"/>
  <c r="Y317" i="1" s="1"/>
  <c r="Z317" i="1" s="1"/>
  <c r="Q317" i="1"/>
  <c r="S317" i="1"/>
  <c r="P317" i="1"/>
  <c r="R317" i="1" l="1"/>
  <c r="O319" i="1"/>
  <c r="W318" i="1"/>
  <c r="X318" i="1" s="1"/>
  <c r="Y318" i="1" s="1"/>
  <c r="Z318" i="1" s="1"/>
  <c r="S318" i="1"/>
  <c r="P318" i="1"/>
  <c r="Q318" i="1"/>
  <c r="T317" i="1"/>
  <c r="U317" i="1" s="1"/>
  <c r="T318" i="1" l="1"/>
  <c r="O320" i="1"/>
  <c r="W319" i="1"/>
  <c r="X319" i="1" s="1"/>
  <c r="Y319" i="1" s="1"/>
  <c r="Z319" i="1" s="1"/>
  <c r="Q319" i="1"/>
  <c r="S319" i="1"/>
  <c r="P319" i="1"/>
  <c r="R318" i="1"/>
  <c r="T319" i="1" l="1"/>
  <c r="R319" i="1"/>
  <c r="U319" i="1" s="1"/>
  <c r="O321" i="1"/>
  <c r="W320" i="1"/>
  <c r="X320" i="1" s="1"/>
  <c r="Y320" i="1" s="1"/>
  <c r="Z320" i="1" s="1"/>
  <c r="P320" i="1"/>
  <c r="Q320" i="1"/>
  <c r="S320" i="1"/>
  <c r="U318" i="1"/>
  <c r="T320" i="1" l="1"/>
  <c r="O322" i="1"/>
  <c r="W321" i="1"/>
  <c r="X321" i="1" s="1"/>
  <c r="Y321" i="1" s="1"/>
  <c r="Z321" i="1" s="1"/>
  <c r="Q321" i="1"/>
  <c r="P321" i="1"/>
  <c r="S321" i="1"/>
  <c r="R320" i="1"/>
  <c r="U320" i="1" s="1"/>
  <c r="T321" i="1" l="1"/>
  <c r="R321" i="1"/>
  <c r="U321" i="1" s="1"/>
  <c r="O323" i="1"/>
  <c r="W322" i="1"/>
  <c r="X322" i="1" s="1"/>
  <c r="Y322" i="1" s="1"/>
  <c r="Z322" i="1" s="1"/>
  <c r="S322" i="1"/>
  <c r="P322" i="1"/>
  <c r="Q322" i="1"/>
  <c r="T322" i="1" l="1"/>
  <c r="O324" i="1"/>
  <c r="W323" i="1"/>
  <c r="X323" i="1" s="1"/>
  <c r="Y323" i="1" s="1"/>
  <c r="Z323" i="1" s="1"/>
  <c r="P323" i="1"/>
  <c r="Q323" i="1"/>
  <c r="S323" i="1"/>
  <c r="R322" i="1"/>
  <c r="R323" i="1" l="1"/>
  <c r="O325" i="1"/>
  <c r="W324" i="1"/>
  <c r="X324" i="1" s="1"/>
  <c r="Y324" i="1" s="1"/>
  <c r="Z324" i="1" s="1"/>
  <c r="P324" i="1"/>
  <c r="S324" i="1"/>
  <c r="Q324" i="1"/>
  <c r="T323" i="1"/>
  <c r="U323" i="1" s="1"/>
  <c r="U322" i="1"/>
  <c r="R324" i="1" l="1"/>
  <c r="T324" i="1"/>
  <c r="U324" i="1" s="1"/>
  <c r="O326" i="1"/>
  <c r="W325" i="1"/>
  <c r="X325" i="1" s="1"/>
  <c r="Y325" i="1" s="1"/>
  <c r="Z325" i="1" s="1"/>
  <c r="Q325" i="1"/>
  <c r="P325" i="1"/>
  <c r="R325" i="1" s="1"/>
  <c r="S325" i="1"/>
  <c r="O327" i="1" l="1"/>
  <c r="W326" i="1"/>
  <c r="X326" i="1" s="1"/>
  <c r="Y326" i="1" s="1"/>
  <c r="Z326" i="1" s="1"/>
  <c r="S326" i="1"/>
  <c r="Q326" i="1"/>
  <c r="P326" i="1"/>
  <c r="T325" i="1"/>
  <c r="U325" i="1" s="1"/>
  <c r="T326" i="1" l="1"/>
  <c r="R326" i="1"/>
  <c r="O328" i="1"/>
  <c r="W327" i="1"/>
  <c r="X327" i="1" s="1"/>
  <c r="Y327" i="1" s="1"/>
  <c r="Z327" i="1" s="1"/>
  <c r="P327" i="1"/>
  <c r="Q327" i="1"/>
  <c r="S327" i="1"/>
  <c r="O329" i="1" l="1"/>
  <c r="W328" i="1"/>
  <c r="X328" i="1" s="1"/>
  <c r="Y328" i="1" s="1"/>
  <c r="Z328" i="1" s="1"/>
  <c r="P328" i="1"/>
  <c r="Q328" i="1"/>
  <c r="T328" i="1" s="1"/>
  <c r="S328" i="1"/>
  <c r="T327" i="1"/>
  <c r="R327" i="1"/>
  <c r="U326" i="1"/>
  <c r="R328" i="1" l="1"/>
  <c r="U328" i="1" s="1"/>
  <c r="U327" i="1"/>
  <c r="O330" i="1"/>
  <c r="W329" i="1"/>
  <c r="X329" i="1" s="1"/>
  <c r="Y329" i="1" s="1"/>
  <c r="Z329" i="1" s="1"/>
  <c r="Q329" i="1"/>
  <c r="P329" i="1"/>
  <c r="S329" i="1"/>
  <c r="O331" i="1" l="1"/>
  <c r="W330" i="1"/>
  <c r="X330" i="1" s="1"/>
  <c r="Y330" i="1" s="1"/>
  <c r="Z330" i="1" s="1"/>
  <c r="S330" i="1"/>
  <c r="P330" i="1"/>
  <c r="R330" i="1" s="1"/>
  <c r="Q330" i="1"/>
  <c r="R329" i="1"/>
  <c r="T329" i="1"/>
  <c r="U329" i="1" s="1"/>
  <c r="T330" i="1" l="1"/>
  <c r="U330" i="1" s="1"/>
  <c r="O332" i="1"/>
  <c r="W331" i="1"/>
  <c r="X331" i="1" s="1"/>
  <c r="Y331" i="1" s="1"/>
  <c r="Z331" i="1" s="1"/>
  <c r="S331" i="1"/>
  <c r="P331" i="1"/>
  <c r="Q331" i="1"/>
  <c r="R331" i="1" l="1"/>
  <c r="T331" i="1"/>
  <c r="U331" i="1" s="1"/>
  <c r="O333" i="1"/>
  <c r="W332" i="1"/>
  <c r="X332" i="1" s="1"/>
  <c r="Y332" i="1" s="1"/>
  <c r="Z332" i="1" s="1"/>
  <c r="S332" i="1"/>
  <c r="P332" i="1"/>
  <c r="Q332" i="1"/>
  <c r="R332" i="1" l="1"/>
  <c r="T332" i="1"/>
  <c r="U332" i="1" s="1"/>
  <c r="O334" i="1"/>
  <c r="W333" i="1"/>
  <c r="X333" i="1" s="1"/>
  <c r="Y333" i="1" s="1"/>
  <c r="Z333" i="1" s="1"/>
  <c r="S333" i="1"/>
  <c r="P333" i="1"/>
  <c r="Q333" i="1"/>
  <c r="R333" i="1" l="1"/>
  <c r="T333" i="1"/>
  <c r="U333" i="1" s="1"/>
  <c r="O335" i="1"/>
  <c r="W334" i="1"/>
  <c r="X334" i="1" s="1"/>
  <c r="Y334" i="1" s="1"/>
  <c r="Z334" i="1" s="1"/>
  <c r="Q334" i="1"/>
  <c r="S334" i="1"/>
  <c r="P334" i="1"/>
  <c r="R334" i="1" s="1"/>
  <c r="O336" i="1" l="1"/>
  <c r="W335" i="1"/>
  <c r="X335" i="1" s="1"/>
  <c r="Y335" i="1" s="1"/>
  <c r="Z335" i="1" s="1"/>
  <c r="P335" i="1"/>
  <c r="Q335" i="1"/>
  <c r="T335" i="1" s="1"/>
  <c r="S335" i="1"/>
  <c r="T334" i="1"/>
  <c r="U334" i="1" s="1"/>
  <c r="R335" i="1" l="1"/>
  <c r="U335" i="1" s="1"/>
  <c r="O337" i="1"/>
  <c r="W336" i="1"/>
  <c r="X336" i="1" s="1"/>
  <c r="Y336" i="1" s="1"/>
  <c r="Z336" i="1" s="1"/>
  <c r="S336" i="1"/>
  <c r="P336" i="1"/>
  <c r="Q336" i="1"/>
  <c r="T336" i="1" l="1"/>
  <c r="O338" i="1"/>
  <c r="W337" i="1"/>
  <c r="X337" i="1" s="1"/>
  <c r="Y337" i="1" s="1"/>
  <c r="Z337" i="1" s="1"/>
  <c r="P337" i="1"/>
  <c r="Q337" i="1"/>
  <c r="S337" i="1"/>
  <c r="R336" i="1"/>
  <c r="U336" i="1" s="1"/>
  <c r="R337" i="1" l="1"/>
  <c r="O339" i="1"/>
  <c r="W338" i="1"/>
  <c r="X338" i="1" s="1"/>
  <c r="Y338" i="1" s="1"/>
  <c r="Z338" i="1" s="1"/>
  <c r="P338" i="1"/>
  <c r="S338" i="1"/>
  <c r="Q338" i="1"/>
  <c r="T337" i="1"/>
  <c r="U337" i="1" s="1"/>
  <c r="T338" i="1" l="1"/>
  <c r="R338" i="1"/>
  <c r="U338" i="1" s="1"/>
  <c r="O340" i="1"/>
  <c r="W339" i="1"/>
  <c r="X339" i="1" s="1"/>
  <c r="Y339" i="1" s="1"/>
  <c r="Z339" i="1" s="1"/>
  <c r="Q339" i="1"/>
  <c r="P339" i="1"/>
  <c r="S339" i="1"/>
  <c r="R339" i="1" l="1"/>
  <c r="O341" i="1"/>
  <c r="W340" i="1"/>
  <c r="X340" i="1" s="1"/>
  <c r="Y340" i="1" s="1"/>
  <c r="Z340" i="1" s="1"/>
  <c r="P340" i="1"/>
  <c r="Q340" i="1"/>
  <c r="S340" i="1"/>
  <c r="T339" i="1"/>
  <c r="U339" i="1" s="1"/>
  <c r="T340" i="1" l="1"/>
  <c r="R340" i="1"/>
  <c r="U340" i="1" s="1"/>
  <c r="O342" i="1"/>
  <c r="W341" i="1"/>
  <c r="X341" i="1" s="1"/>
  <c r="Y341" i="1" s="1"/>
  <c r="Z341" i="1" s="1"/>
  <c r="P341" i="1"/>
  <c r="Q341" i="1"/>
  <c r="S341" i="1"/>
  <c r="O343" i="1" l="1"/>
  <c r="W342" i="1"/>
  <c r="X342" i="1" s="1"/>
  <c r="Y342" i="1" s="1"/>
  <c r="Z342" i="1" s="1"/>
  <c r="Q342" i="1"/>
  <c r="T342" i="1" s="1"/>
  <c r="P342" i="1"/>
  <c r="S342" i="1"/>
  <c r="T341" i="1"/>
  <c r="R341" i="1"/>
  <c r="R342" i="1" l="1"/>
  <c r="U342" i="1"/>
  <c r="U341" i="1"/>
  <c r="O344" i="1"/>
  <c r="W343" i="1"/>
  <c r="X343" i="1" s="1"/>
  <c r="Y343" i="1" s="1"/>
  <c r="Z343" i="1" s="1"/>
  <c r="S343" i="1"/>
  <c r="P343" i="1"/>
  <c r="Q343" i="1"/>
  <c r="T343" i="1" l="1"/>
  <c r="O345" i="1"/>
  <c r="W344" i="1"/>
  <c r="X344" i="1" s="1"/>
  <c r="Y344" i="1" s="1"/>
  <c r="Z344" i="1" s="1"/>
  <c r="Q344" i="1"/>
  <c r="P344" i="1"/>
  <c r="S344" i="1"/>
  <c r="R343" i="1"/>
  <c r="U343" i="1" s="1"/>
  <c r="T344" i="1" l="1"/>
  <c r="O346" i="1"/>
  <c r="W345" i="1"/>
  <c r="X345" i="1" s="1"/>
  <c r="Y345" i="1" s="1"/>
  <c r="Z345" i="1" s="1"/>
  <c r="Q345" i="1"/>
  <c r="S345" i="1"/>
  <c r="P345" i="1"/>
  <c r="R344" i="1"/>
  <c r="U344" i="1" s="1"/>
  <c r="T345" i="1" l="1"/>
  <c r="R345" i="1"/>
  <c r="U345" i="1" s="1"/>
  <c r="O347" i="1"/>
  <c r="W346" i="1"/>
  <c r="X346" i="1" s="1"/>
  <c r="Y346" i="1" s="1"/>
  <c r="Z346" i="1" s="1"/>
  <c r="S346" i="1"/>
  <c r="P346" i="1"/>
  <c r="Q346" i="1"/>
  <c r="R346" i="1" l="1"/>
  <c r="T346" i="1"/>
  <c r="U346" i="1" s="1"/>
  <c r="O348" i="1"/>
  <c r="W347" i="1"/>
  <c r="X347" i="1" s="1"/>
  <c r="Y347" i="1" s="1"/>
  <c r="Z347" i="1" s="1"/>
  <c r="Q347" i="1"/>
  <c r="S347" i="1"/>
  <c r="P347" i="1"/>
  <c r="T347" i="1" l="1"/>
  <c r="R347" i="1"/>
  <c r="O349" i="1"/>
  <c r="W348" i="1"/>
  <c r="X348" i="1" s="1"/>
  <c r="Y348" i="1" s="1"/>
  <c r="Z348" i="1" s="1"/>
  <c r="Q348" i="1"/>
  <c r="S348" i="1"/>
  <c r="P348" i="1"/>
  <c r="R348" i="1" l="1"/>
  <c r="O350" i="1"/>
  <c r="W349" i="1"/>
  <c r="X349" i="1" s="1"/>
  <c r="Y349" i="1" s="1"/>
  <c r="Z349" i="1" s="1"/>
  <c r="S349" i="1"/>
  <c r="P349" i="1"/>
  <c r="Q349" i="1"/>
  <c r="T348" i="1"/>
  <c r="U348" i="1" s="1"/>
  <c r="U347" i="1"/>
  <c r="T349" i="1" l="1"/>
  <c r="O351" i="1"/>
  <c r="W350" i="1"/>
  <c r="X350" i="1" s="1"/>
  <c r="Y350" i="1" s="1"/>
  <c r="Z350" i="1" s="1"/>
  <c r="P350" i="1"/>
  <c r="Q350" i="1"/>
  <c r="S350" i="1"/>
  <c r="R349" i="1"/>
  <c r="U349" i="1" s="1"/>
  <c r="R350" i="1" l="1"/>
  <c r="O352" i="1"/>
  <c r="W351" i="1"/>
  <c r="X351" i="1" s="1"/>
  <c r="Y351" i="1" s="1"/>
  <c r="Z351" i="1" s="1"/>
  <c r="P351" i="1"/>
  <c r="S351" i="1"/>
  <c r="Q351" i="1"/>
  <c r="T350" i="1"/>
  <c r="U350" i="1" s="1"/>
  <c r="T351" i="1" l="1"/>
  <c r="R351" i="1"/>
  <c r="U351" i="1" s="1"/>
  <c r="O353" i="1"/>
  <c r="W352" i="1"/>
  <c r="X352" i="1" s="1"/>
  <c r="Y352" i="1" s="1"/>
  <c r="Z352" i="1" s="1"/>
  <c r="P352" i="1"/>
  <c r="Q352" i="1"/>
  <c r="S352" i="1"/>
  <c r="R352" i="1" l="1"/>
  <c r="O354" i="1"/>
  <c r="W353" i="1"/>
  <c r="X353" i="1" s="1"/>
  <c r="Y353" i="1" s="1"/>
  <c r="Z353" i="1" s="1"/>
  <c r="Q353" i="1"/>
  <c r="P353" i="1"/>
  <c r="S353" i="1"/>
  <c r="T353" i="1" s="1"/>
  <c r="T352" i="1"/>
  <c r="O355" i="1" l="1"/>
  <c r="W354" i="1"/>
  <c r="X354" i="1" s="1"/>
  <c r="Y354" i="1" s="1"/>
  <c r="Z354" i="1" s="1"/>
  <c r="Q354" i="1"/>
  <c r="S354" i="1"/>
  <c r="P354" i="1"/>
  <c r="R353" i="1"/>
  <c r="U353" i="1" s="1"/>
  <c r="U352" i="1"/>
  <c r="T354" i="1" l="1"/>
  <c r="R354" i="1"/>
  <c r="U354" i="1" s="1"/>
  <c r="O356" i="1"/>
  <c r="W355" i="1"/>
  <c r="X355" i="1" s="1"/>
  <c r="Y355" i="1" s="1"/>
  <c r="Z355" i="1" s="1"/>
  <c r="P355" i="1"/>
  <c r="Q355" i="1"/>
  <c r="S355" i="1"/>
  <c r="T355" i="1" l="1"/>
  <c r="R355" i="1"/>
  <c r="U355" i="1"/>
  <c r="O357" i="1"/>
  <c r="W356" i="1"/>
  <c r="X356" i="1" s="1"/>
  <c r="Y356" i="1" s="1"/>
  <c r="Z356" i="1" s="1"/>
  <c r="S356" i="1"/>
  <c r="P356" i="1"/>
  <c r="Q356" i="1"/>
  <c r="T356" i="1" l="1"/>
  <c r="O358" i="1"/>
  <c r="W357" i="1"/>
  <c r="X357" i="1" s="1"/>
  <c r="Y357" i="1" s="1"/>
  <c r="Z357" i="1" s="1"/>
  <c r="S357" i="1"/>
  <c r="P357" i="1"/>
  <c r="Q357" i="1"/>
  <c r="R356" i="1"/>
  <c r="U356" i="1" s="1"/>
  <c r="T357" i="1" l="1"/>
  <c r="O359" i="1"/>
  <c r="W358" i="1"/>
  <c r="X358" i="1" s="1"/>
  <c r="Y358" i="1" s="1"/>
  <c r="Z358" i="1" s="1"/>
  <c r="P358" i="1"/>
  <c r="Q358" i="1"/>
  <c r="S358" i="1"/>
  <c r="R357" i="1"/>
  <c r="U357" i="1" s="1"/>
  <c r="R358" i="1" l="1"/>
  <c r="O360" i="1"/>
  <c r="W359" i="1"/>
  <c r="X359" i="1" s="1"/>
  <c r="Y359" i="1" s="1"/>
  <c r="Z359" i="1" s="1"/>
  <c r="P359" i="1"/>
  <c r="Q359" i="1"/>
  <c r="S359" i="1"/>
  <c r="T358" i="1"/>
  <c r="U358" i="1" s="1"/>
  <c r="R359" i="1" l="1"/>
  <c r="T359" i="1"/>
  <c r="U359" i="1" s="1"/>
  <c r="O361" i="1"/>
  <c r="W360" i="1"/>
  <c r="X360" i="1" s="1"/>
  <c r="Y360" i="1" s="1"/>
  <c r="Z360" i="1" s="1"/>
  <c r="P360" i="1"/>
  <c r="S360" i="1"/>
  <c r="Q360" i="1"/>
  <c r="R360" i="1" l="1"/>
  <c r="T360" i="1"/>
  <c r="O362" i="1"/>
  <c r="W361" i="1"/>
  <c r="X361" i="1" s="1"/>
  <c r="Y361" i="1" s="1"/>
  <c r="Z361" i="1" s="1"/>
  <c r="Q361" i="1"/>
  <c r="P361" i="1"/>
  <c r="S361" i="1"/>
  <c r="T361" i="1" s="1"/>
  <c r="R361" i="1" l="1"/>
  <c r="U361" i="1" s="1"/>
  <c r="O363" i="1"/>
  <c r="W362" i="1"/>
  <c r="X362" i="1" s="1"/>
  <c r="Y362" i="1" s="1"/>
  <c r="Z362" i="1" s="1"/>
  <c r="Q362" i="1"/>
  <c r="P362" i="1"/>
  <c r="S362" i="1"/>
  <c r="U360" i="1"/>
  <c r="T362" i="1" l="1"/>
  <c r="R362" i="1"/>
  <c r="U362" i="1" s="1"/>
  <c r="O364" i="1"/>
  <c r="W363" i="1"/>
  <c r="X363" i="1" s="1"/>
  <c r="Y363" i="1" s="1"/>
  <c r="Z363" i="1" s="1"/>
  <c r="S363" i="1"/>
  <c r="P363" i="1"/>
  <c r="Q363" i="1"/>
  <c r="T363" i="1" l="1"/>
  <c r="R363" i="1"/>
  <c r="U363" i="1" s="1"/>
  <c r="O365" i="1"/>
  <c r="W364" i="1"/>
  <c r="X364" i="1" s="1"/>
  <c r="Y364" i="1" s="1"/>
  <c r="Z364" i="1" s="1"/>
  <c r="S364" i="1"/>
  <c r="P364" i="1"/>
  <c r="Q364" i="1"/>
  <c r="R364" i="1" l="1"/>
  <c r="T364" i="1"/>
  <c r="U364" i="1" s="1"/>
  <c r="O366" i="1"/>
  <c r="W365" i="1"/>
  <c r="X365" i="1" s="1"/>
  <c r="Y365" i="1" s="1"/>
  <c r="Z365" i="1" s="1"/>
  <c r="S365" i="1"/>
  <c r="Q365" i="1"/>
  <c r="P365" i="1"/>
  <c r="R365" i="1" l="1"/>
  <c r="O367" i="1"/>
  <c r="W366" i="1"/>
  <c r="X366" i="1" s="1"/>
  <c r="Y366" i="1" s="1"/>
  <c r="Z366" i="1" s="1"/>
  <c r="S366" i="1"/>
  <c r="P366" i="1"/>
  <c r="Q366" i="1"/>
  <c r="T365" i="1"/>
  <c r="U365" i="1" s="1"/>
  <c r="T366" i="1" l="1"/>
  <c r="O368" i="1"/>
  <c r="W367" i="1"/>
  <c r="X367" i="1" s="1"/>
  <c r="Y367" i="1" s="1"/>
  <c r="Z367" i="1" s="1"/>
  <c r="P367" i="1"/>
  <c r="Q367" i="1"/>
  <c r="S367" i="1"/>
  <c r="T367" i="1" s="1"/>
  <c r="R366" i="1"/>
  <c r="U366" i="1" s="1"/>
  <c r="R367" i="1" l="1"/>
  <c r="U367" i="1"/>
  <c r="O369" i="1"/>
  <c r="W368" i="1"/>
  <c r="X368" i="1" s="1"/>
  <c r="Y368" i="1" s="1"/>
  <c r="Z368" i="1" s="1"/>
  <c r="P368" i="1"/>
  <c r="Q368" i="1"/>
  <c r="S368" i="1"/>
  <c r="T368" i="1" l="1"/>
  <c r="R368" i="1"/>
  <c r="U368" i="1" s="1"/>
  <c r="O370" i="1"/>
  <c r="W369" i="1"/>
  <c r="X369" i="1" s="1"/>
  <c r="Y369" i="1" s="1"/>
  <c r="Z369" i="1" s="1"/>
  <c r="Q369" i="1"/>
  <c r="S369" i="1"/>
  <c r="P369" i="1"/>
  <c r="T369" i="1" l="1"/>
  <c r="R369" i="1"/>
  <c r="O371" i="1"/>
  <c r="W370" i="1"/>
  <c r="X370" i="1" s="1"/>
  <c r="Y370" i="1" s="1"/>
  <c r="Z370" i="1" s="1"/>
  <c r="Q370" i="1"/>
  <c r="P370" i="1"/>
  <c r="S370" i="1"/>
  <c r="U369" i="1"/>
  <c r="T370" i="1" l="1"/>
  <c r="O372" i="1"/>
  <c r="W371" i="1"/>
  <c r="X371" i="1" s="1"/>
  <c r="Y371" i="1" s="1"/>
  <c r="Z371" i="1" s="1"/>
  <c r="Q371" i="1"/>
  <c r="S371" i="1"/>
  <c r="P371" i="1"/>
  <c r="R370" i="1"/>
  <c r="T371" i="1" l="1"/>
  <c r="R371" i="1"/>
  <c r="U371" i="1" s="1"/>
  <c r="O373" i="1"/>
  <c r="W372" i="1"/>
  <c r="X372" i="1" s="1"/>
  <c r="Y372" i="1" s="1"/>
  <c r="Z372" i="1" s="1"/>
  <c r="S372" i="1"/>
  <c r="P372" i="1"/>
  <c r="Q372" i="1"/>
  <c r="U370" i="1"/>
  <c r="T372" i="1" l="1"/>
  <c r="O374" i="1"/>
  <c r="W373" i="1"/>
  <c r="X373" i="1" s="1"/>
  <c r="Y373" i="1" s="1"/>
  <c r="Z373" i="1" s="1"/>
  <c r="S373" i="1"/>
  <c r="T373" i="1" s="1"/>
  <c r="P373" i="1"/>
  <c r="Q373" i="1"/>
  <c r="R372" i="1"/>
  <c r="O375" i="1" l="1"/>
  <c r="W374" i="1"/>
  <c r="X374" i="1" s="1"/>
  <c r="Y374" i="1" s="1"/>
  <c r="Z374" i="1" s="1"/>
  <c r="Q374" i="1"/>
  <c r="S374" i="1"/>
  <c r="P374" i="1"/>
  <c r="R373" i="1"/>
  <c r="U373" i="1" s="1"/>
  <c r="U372" i="1"/>
  <c r="T374" i="1" l="1"/>
  <c r="R374" i="1"/>
  <c r="U374" i="1" s="1"/>
  <c r="O376" i="1"/>
  <c r="W375" i="1"/>
  <c r="X375" i="1" s="1"/>
  <c r="Y375" i="1" s="1"/>
  <c r="Z375" i="1" s="1"/>
  <c r="P375" i="1"/>
  <c r="S375" i="1"/>
  <c r="T375" i="1" s="1"/>
  <c r="Q375" i="1"/>
  <c r="R375" i="1" l="1"/>
  <c r="U375" i="1" s="1"/>
  <c r="O377" i="1"/>
  <c r="W376" i="1"/>
  <c r="X376" i="1" s="1"/>
  <c r="Y376" i="1" s="1"/>
  <c r="Z376" i="1" s="1"/>
  <c r="P376" i="1"/>
  <c r="Q376" i="1"/>
  <c r="S376" i="1"/>
  <c r="T376" i="1" l="1"/>
  <c r="R376" i="1"/>
  <c r="U376" i="1" s="1"/>
  <c r="O378" i="1"/>
  <c r="W377" i="1"/>
  <c r="X377" i="1" s="1"/>
  <c r="Y377" i="1" s="1"/>
  <c r="Z377" i="1" s="1"/>
  <c r="Q377" i="1"/>
  <c r="S377" i="1"/>
  <c r="T377" i="1" s="1"/>
  <c r="P377" i="1"/>
  <c r="R377" i="1" l="1"/>
  <c r="O379" i="1"/>
  <c r="W378" i="1"/>
  <c r="X378" i="1" s="1"/>
  <c r="Y378" i="1" s="1"/>
  <c r="Z378" i="1" s="1"/>
  <c r="Q378" i="1"/>
  <c r="P378" i="1"/>
  <c r="S378" i="1"/>
  <c r="U377" i="1"/>
  <c r="T378" i="1" l="1"/>
  <c r="O380" i="1"/>
  <c r="W379" i="1"/>
  <c r="X379" i="1" s="1"/>
  <c r="Y379" i="1" s="1"/>
  <c r="Z379" i="1" s="1"/>
  <c r="P379" i="1"/>
  <c r="Q379" i="1"/>
  <c r="S379" i="1"/>
  <c r="T379" i="1" s="1"/>
  <c r="R378" i="1"/>
  <c r="U378" i="1" s="1"/>
  <c r="R379" i="1" l="1"/>
  <c r="U379" i="1"/>
  <c r="O381" i="1"/>
  <c r="W380" i="1"/>
  <c r="X380" i="1" s="1"/>
  <c r="Y380" i="1" s="1"/>
  <c r="Z380" i="1" s="1"/>
  <c r="S380" i="1"/>
  <c r="Q380" i="1"/>
  <c r="P380" i="1"/>
  <c r="T380" i="1" l="1"/>
  <c r="R380" i="1"/>
  <c r="O382" i="1"/>
  <c r="W381" i="1"/>
  <c r="X381" i="1" s="1"/>
  <c r="Y381" i="1" s="1"/>
  <c r="Z381" i="1" s="1"/>
  <c r="S381" i="1"/>
  <c r="P381" i="1"/>
  <c r="Q381" i="1"/>
  <c r="O383" i="1" l="1"/>
  <c r="W382" i="1"/>
  <c r="X382" i="1" s="1"/>
  <c r="Y382" i="1" s="1"/>
  <c r="Z382" i="1" s="1"/>
  <c r="P382" i="1"/>
  <c r="Q382" i="1"/>
  <c r="T382" i="1" s="1"/>
  <c r="S382" i="1"/>
  <c r="R381" i="1"/>
  <c r="T381" i="1"/>
  <c r="U380" i="1"/>
  <c r="U381" i="1" l="1"/>
  <c r="R382" i="1"/>
  <c r="U382" i="1" s="1"/>
  <c r="O384" i="1"/>
  <c r="W383" i="1"/>
  <c r="X383" i="1" s="1"/>
  <c r="Y383" i="1" s="1"/>
  <c r="Z383" i="1" s="1"/>
  <c r="P383" i="1"/>
  <c r="S383" i="1"/>
  <c r="Q383" i="1"/>
  <c r="T383" i="1" l="1"/>
  <c r="R383" i="1"/>
  <c r="O385" i="1"/>
  <c r="W384" i="1"/>
  <c r="X384" i="1" s="1"/>
  <c r="Y384" i="1" s="1"/>
  <c r="Z384" i="1" s="1"/>
  <c r="P384" i="1"/>
  <c r="Q384" i="1"/>
  <c r="S384" i="1"/>
  <c r="U383" i="1"/>
  <c r="R384" i="1" l="1"/>
  <c r="O386" i="1"/>
  <c r="W385" i="1"/>
  <c r="X385" i="1" s="1"/>
  <c r="Y385" i="1" s="1"/>
  <c r="Z385" i="1" s="1"/>
  <c r="Q385" i="1"/>
  <c r="P385" i="1"/>
  <c r="S385" i="1"/>
  <c r="T384" i="1"/>
  <c r="U384" i="1" s="1"/>
  <c r="T385" i="1" l="1"/>
  <c r="O387" i="1"/>
  <c r="W386" i="1"/>
  <c r="X386" i="1" s="1"/>
  <c r="Y386" i="1" s="1"/>
  <c r="Z386" i="1" s="1"/>
  <c r="Q386" i="1"/>
  <c r="S386" i="1"/>
  <c r="P386" i="1"/>
  <c r="R385" i="1"/>
  <c r="U385" i="1" s="1"/>
  <c r="T386" i="1" l="1"/>
  <c r="R386" i="1"/>
  <c r="U386" i="1" s="1"/>
  <c r="O388" i="1"/>
  <c r="W387" i="1"/>
  <c r="X387" i="1" s="1"/>
  <c r="Y387" i="1" s="1"/>
  <c r="Z387" i="1" s="1"/>
  <c r="P387" i="1"/>
  <c r="Q387" i="1"/>
  <c r="S387" i="1"/>
  <c r="T387" i="1" s="1"/>
  <c r="R387" i="1" l="1"/>
  <c r="U387" i="1"/>
  <c r="O389" i="1"/>
  <c r="W388" i="1"/>
  <c r="X388" i="1" s="1"/>
  <c r="Y388" i="1" s="1"/>
  <c r="Z388" i="1" s="1"/>
  <c r="S388" i="1"/>
  <c r="P388" i="1"/>
  <c r="Q388" i="1"/>
  <c r="T388" i="1" s="1"/>
  <c r="R388" i="1" l="1"/>
  <c r="U388" i="1"/>
  <c r="O390" i="1"/>
  <c r="W389" i="1"/>
  <c r="X389" i="1" s="1"/>
  <c r="Y389" i="1" s="1"/>
  <c r="Z389" i="1" s="1"/>
  <c r="S389" i="1"/>
  <c r="P389" i="1"/>
  <c r="Q389" i="1"/>
  <c r="T389" i="1" s="1"/>
  <c r="R389" i="1" l="1"/>
  <c r="U389" i="1"/>
  <c r="O391" i="1"/>
  <c r="W390" i="1"/>
  <c r="X390" i="1" s="1"/>
  <c r="Y390" i="1" s="1"/>
  <c r="Z390" i="1" s="1"/>
  <c r="P390" i="1"/>
  <c r="Q390" i="1"/>
  <c r="S390" i="1"/>
  <c r="T390" i="1" l="1"/>
  <c r="O392" i="1"/>
  <c r="W391" i="1"/>
  <c r="X391" i="1" s="1"/>
  <c r="Y391" i="1" s="1"/>
  <c r="Z391" i="1" s="1"/>
  <c r="P391" i="1"/>
  <c r="Q391" i="1"/>
  <c r="S391" i="1"/>
  <c r="R390" i="1"/>
  <c r="U390" i="1" s="1"/>
  <c r="T391" i="1" l="1"/>
  <c r="R391" i="1"/>
  <c r="U391" i="1" s="1"/>
  <c r="O393" i="1"/>
  <c r="W392" i="1"/>
  <c r="X392" i="1" s="1"/>
  <c r="Y392" i="1" s="1"/>
  <c r="Z392" i="1" s="1"/>
  <c r="P392" i="1"/>
  <c r="S392" i="1"/>
  <c r="Q392" i="1"/>
  <c r="T392" i="1" l="1"/>
  <c r="O394" i="1"/>
  <c r="W393" i="1"/>
  <c r="X393" i="1" s="1"/>
  <c r="Y393" i="1" s="1"/>
  <c r="Z393" i="1" s="1"/>
  <c r="Q393" i="1"/>
  <c r="P393" i="1"/>
  <c r="S393" i="1"/>
  <c r="R392" i="1"/>
  <c r="U392" i="1" s="1"/>
  <c r="T393" i="1" l="1"/>
  <c r="R393" i="1"/>
  <c r="U393" i="1"/>
  <c r="O395" i="1"/>
  <c r="W394" i="1"/>
  <c r="X394" i="1" s="1"/>
  <c r="Y394" i="1" s="1"/>
  <c r="Z394" i="1" s="1"/>
  <c r="Q394" i="1"/>
  <c r="P394" i="1"/>
  <c r="S394" i="1"/>
  <c r="R394" i="1" l="1"/>
  <c r="O396" i="1"/>
  <c r="W395" i="1"/>
  <c r="X395" i="1" s="1"/>
  <c r="Y395" i="1" s="1"/>
  <c r="Z395" i="1" s="1"/>
  <c r="S395" i="1"/>
  <c r="P395" i="1"/>
  <c r="Q395" i="1"/>
  <c r="T394" i="1"/>
  <c r="U394" i="1" s="1"/>
  <c r="T395" i="1" l="1"/>
  <c r="O397" i="1"/>
  <c r="W396" i="1"/>
  <c r="X396" i="1" s="1"/>
  <c r="Y396" i="1" s="1"/>
  <c r="Z396" i="1" s="1"/>
  <c r="S396" i="1"/>
  <c r="P396" i="1"/>
  <c r="Q396" i="1"/>
  <c r="R395" i="1"/>
  <c r="U395" i="1" s="1"/>
  <c r="R396" i="1" l="1"/>
  <c r="T396" i="1"/>
  <c r="U396" i="1" s="1"/>
  <c r="O398" i="1"/>
  <c r="W397" i="1"/>
  <c r="X397" i="1" s="1"/>
  <c r="Y397" i="1" s="1"/>
  <c r="Z397" i="1" s="1"/>
  <c r="S397" i="1"/>
  <c r="Q397" i="1"/>
  <c r="T397" i="1" s="1"/>
  <c r="P397" i="1"/>
  <c r="R397" i="1" l="1"/>
  <c r="O399" i="1"/>
  <c r="W398" i="1"/>
  <c r="X398" i="1" s="1"/>
  <c r="Y398" i="1" s="1"/>
  <c r="Z398" i="1" s="1"/>
  <c r="S398" i="1"/>
  <c r="P398" i="1"/>
  <c r="Q398" i="1"/>
  <c r="U397" i="1"/>
  <c r="R398" i="1" l="1"/>
  <c r="T398" i="1"/>
  <c r="U398" i="1" s="1"/>
  <c r="O400" i="1"/>
  <c r="W399" i="1"/>
  <c r="X399" i="1" s="1"/>
  <c r="Y399" i="1" s="1"/>
  <c r="Z399" i="1" s="1"/>
  <c r="P399" i="1"/>
  <c r="Q399" i="1"/>
  <c r="S399" i="1"/>
  <c r="O401" i="1" l="1"/>
  <c r="W400" i="1"/>
  <c r="X400" i="1" s="1"/>
  <c r="Y400" i="1" s="1"/>
  <c r="Z400" i="1" s="1"/>
  <c r="P400" i="1"/>
  <c r="Q400" i="1"/>
  <c r="S400" i="1"/>
  <c r="T399" i="1"/>
  <c r="R399" i="1"/>
  <c r="T400" i="1" l="1"/>
  <c r="R400" i="1"/>
  <c r="U399" i="1"/>
  <c r="O402" i="1"/>
  <c r="W401" i="1"/>
  <c r="X401" i="1" s="1"/>
  <c r="Y401" i="1" s="1"/>
  <c r="Z401" i="1" s="1"/>
  <c r="Q401" i="1"/>
  <c r="S401" i="1"/>
  <c r="P401" i="1"/>
  <c r="U400" i="1" l="1"/>
  <c r="R401" i="1"/>
  <c r="O403" i="1"/>
  <c r="W402" i="1"/>
  <c r="X402" i="1" s="1"/>
  <c r="Y402" i="1" s="1"/>
  <c r="Z402" i="1" s="1"/>
  <c r="Q402" i="1"/>
  <c r="P402" i="1"/>
  <c r="S402" i="1"/>
  <c r="T401" i="1"/>
  <c r="U401" i="1" s="1"/>
  <c r="T402" i="1" l="1"/>
  <c r="O404" i="1"/>
  <c r="W403" i="1"/>
  <c r="X403" i="1" s="1"/>
  <c r="Y403" i="1" s="1"/>
  <c r="Z403" i="1" s="1"/>
  <c r="Q403" i="1"/>
  <c r="S403" i="1"/>
  <c r="P403" i="1"/>
  <c r="R402" i="1"/>
  <c r="T403" i="1" l="1"/>
  <c r="R403" i="1"/>
  <c r="O405" i="1"/>
  <c r="W404" i="1"/>
  <c r="X404" i="1" s="1"/>
  <c r="Y404" i="1" s="1"/>
  <c r="Z404" i="1" s="1"/>
  <c r="S404" i="1"/>
  <c r="P404" i="1"/>
  <c r="Q404" i="1"/>
  <c r="U402" i="1"/>
  <c r="T404" i="1" l="1"/>
  <c r="O406" i="1"/>
  <c r="W405" i="1"/>
  <c r="X405" i="1" s="1"/>
  <c r="Y405" i="1" s="1"/>
  <c r="Z405" i="1" s="1"/>
  <c r="S405" i="1"/>
  <c r="P405" i="1"/>
  <c r="Q405" i="1"/>
  <c r="R404" i="1"/>
  <c r="U403" i="1"/>
  <c r="T405" i="1" l="1"/>
  <c r="O407" i="1"/>
  <c r="W406" i="1"/>
  <c r="X406" i="1" s="1"/>
  <c r="Y406" i="1" s="1"/>
  <c r="Z406" i="1" s="1"/>
  <c r="Q406" i="1"/>
  <c r="T406" i="1" s="1"/>
  <c r="S406" i="1"/>
  <c r="P406" i="1"/>
  <c r="R405" i="1"/>
  <c r="U404" i="1"/>
  <c r="R406" i="1" l="1"/>
  <c r="U406" i="1" s="1"/>
  <c r="O408" i="1"/>
  <c r="W407" i="1"/>
  <c r="X407" i="1" s="1"/>
  <c r="Y407" i="1" s="1"/>
  <c r="Z407" i="1" s="1"/>
  <c r="P407" i="1"/>
  <c r="S407" i="1"/>
  <c r="Q407" i="1"/>
  <c r="U405" i="1"/>
  <c r="R407" i="1" l="1"/>
  <c r="T407" i="1"/>
  <c r="U407" i="1" s="1"/>
  <c r="O409" i="1"/>
  <c r="W408" i="1"/>
  <c r="X408" i="1" s="1"/>
  <c r="Y408" i="1" s="1"/>
  <c r="Z408" i="1" s="1"/>
  <c r="P408" i="1"/>
  <c r="Q408" i="1"/>
  <c r="S408" i="1"/>
  <c r="T408" i="1" l="1"/>
  <c r="R408" i="1"/>
  <c r="U408" i="1" s="1"/>
  <c r="O410" i="1"/>
  <c r="W409" i="1"/>
  <c r="X409" i="1" s="1"/>
  <c r="Y409" i="1" s="1"/>
  <c r="Z409" i="1" s="1"/>
  <c r="Q409" i="1"/>
  <c r="S409" i="1"/>
  <c r="P409" i="1"/>
  <c r="T409" i="1" l="1"/>
  <c r="R409" i="1"/>
  <c r="O411" i="1"/>
  <c r="W410" i="1"/>
  <c r="X410" i="1" s="1"/>
  <c r="Y410" i="1" s="1"/>
  <c r="Z410" i="1" s="1"/>
  <c r="Q410" i="1"/>
  <c r="P410" i="1"/>
  <c r="S410" i="1"/>
  <c r="O412" i="1" l="1"/>
  <c r="W411" i="1"/>
  <c r="X411" i="1" s="1"/>
  <c r="Y411" i="1" s="1"/>
  <c r="Z411" i="1" s="1"/>
  <c r="P411" i="1"/>
  <c r="Q411" i="1"/>
  <c r="T411" i="1" s="1"/>
  <c r="S411" i="1"/>
  <c r="R410" i="1"/>
  <c r="T410" i="1"/>
  <c r="U409" i="1"/>
  <c r="R411" i="1" l="1"/>
  <c r="U411" i="1" s="1"/>
  <c r="U410" i="1"/>
  <c r="O413" i="1"/>
  <c r="W412" i="1"/>
  <c r="X412" i="1" s="1"/>
  <c r="Y412" i="1" s="1"/>
  <c r="Z412" i="1" s="1"/>
  <c r="S412" i="1"/>
  <c r="Q412" i="1"/>
  <c r="P412" i="1"/>
  <c r="R412" i="1" l="1"/>
  <c r="O414" i="1"/>
  <c r="W413" i="1"/>
  <c r="X413" i="1" s="1"/>
  <c r="Y413" i="1" s="1"/>
  <c r="Z413" i="1" s="1"/>
  <c r="S413" i="1"/>
  <c r="P413" i="1"/>
  <c r="Q413" i="1"/>
  <c r="T412" i="1"/>
  <c r="U412" i="1" s="1"/>
  <c r="T413" i="1" l="1"/>
  <c r="O415" i="1"/>
  <c r="W414" i="1"/>
  <c r="X414" i="1" s="1"/>
  <c r="Y414" i="1" s="1"/>
  <c r="Z414" i="1" s="1"/>
  <c r="P414" i="1"/>
  <c r="R414" i="1" s="1"/>
  <c r="Q414" i="1"/>
  <c r="S414" i="1"/>
  <c r="R413" i="1"/>
  <c r="O416" i="1" l="1"/>
  <c r="W415" i="1"/>
  <c r="X415" i="1" s="1"/>
  <c r="Y415" i="1" s="1"/>
  <c r="Z415" i="1" s="1"/>
  <c r="P415" i="1"/>
  <c r="S415" i="1"/>
  <c r="Q415" i="1"/>
  <c r="T414" i="1"/>
  <c r="U414" i="1" s="1"/>
  <c r="U413" i="1"/>
  <c r="T415" i="1" l="1"/>
  <c r="R415" i="1"/>
  <c r="U415" i="1" s="1"/>
  <c r="O417" i="1"/>
  <c r="W416" i="1"/>
  <c r="X416" i="1" s="1"/>
  <c r="Y416" i="1" s="1"/>
  <c r="Z416" i="1" s="1"/>
  <c r="P416" i="1"/>
  <c r="Q416" i="1"/>
  <c r="S416" i="1"/>
  <c r="O418" i="1" l="1"/>
  <c r="W417" i="1"/>
  <c r="X417" i="1" s="1"/>
  <c r="Y417" i="1" s="1"/>
  <c r="Z417" i="1" s="1"/>
  <c r="Q417" i="1"/>
  <c r="T417" i="1" s="1"/>
  <c r="P417" i="1"/>
  <c r="S417" i="1"/>
  <c r="T416" i="1"/>
  <c r="R416" i="1"/>
  <c r="U416" i="1" s="1"/>
  <c r="R417" i="1" l="1"/>
  <c r="U417" i="1"/>
  <c r="O419" i="1"/>
  <c r="W418" i="1"/>
  <c r="X418" i="1" s="1"/>
  <c r="Y418" i="1" s="1"/>
  <c r="Z418" i="1" s="1"/>
  <c r="Q418" i="1"/>
  <c r="S418" i="1"/>
  <c r="P418" i="1"/>
  <c r="R418" i="1" s="1"/>
  <c r="O420" i="1" l="1"/>
  <c r="W419" i="1"/>
  <c r="X419" i="1" s="1"/>
  <c r="Y419" i="1" s="1"/>
  <c r="Z419" i="1" s="1"/>
  <c r="S419" i="1"/>
  <c r="P419" i="1"/>
  <c r="Q419" i="1"/>
  <c r="T418" i="1"/>
  <c r="U418" i="1" s="1"/>
  <c r="T419" i="1" l="1"/>
  <c r="O421" i="1"/>
  <c r="W420" i="1"/>
  <c r="X420" i="1" s="1"/>
  <c r="Y420" i="1" s="1"/>
  <c r="Z420" i="1" s="1"/>
  <c r="Q420" i="1"/>
  <c r="S420" i="1"/>
  <c r="P420" i="1"/>
  <c r="R419" i="1"/>
  <c r="U419" i="1" s="1"/>
  <c r="T420" i="1" l="1"/>
  <c r="R420" i="1"/>
  <c r="U420" i="1" s="1"/>
  <c r="O422" i="1"/>
  <c r="W421" i="1"/>
  <c r="X421" i="1" s="1"/>
  <c r="Y421" i="1" s="1"/>
  <c r="Z421" i="1" s="1"/>
  <c r="P421" i="1"/>
  <c r="Q421" i="1"/>
  <c r="S421" i="1"/>
  <c r="T421" i="1" l="1"/>
  <c r="O423" i="1"/>
  <c r="W422" i="1"/>
  <c r="X422" i="1" s="1"/>
  <c r="Y422" i="1" s="1"/>
  <c r="Z422" i="1" s="1"/>
  <c r="Q422" i="1"/>
  <c r="P422" i="1"/>
  <c r="S422" i="1"/>
  <c r="R421" i="1"/>
  <c r="U421" i="1" s="1"/>
  <c r="T422" i="1" l="1"/>
  <c r="O424" i="1"/>
  <c r="W423" i="1"/>
  <c r="X423" i="1" s="1"/>
  <c r="Y423" i="1" s="1"/>
  <c r="Z423" i="1" s="1"/>
  <c r="S423" i="1"/>
  <c r="P423" i="1"/>
  <c r="Q423" i="1"/>
  <c r="R422" i="1"/>
  <c r="U422" i="1" s="1"/>
  <c r="R423" i="1" l="1"/>
  <c r="T423" i="1"/>
  <c r="U423" i="1" s="1"/>
  <c r="O425" i="1"/>
  <c r="W424" i="1"/>
  <c r="X424" i="1" s="1"/>
  <c r="Y424" i="1" s="1"/>
  <c r="Z424" i="1" s="1"/>
  <c r="P424" i="1"/>
  <c r="Q424" i="1"/>
  <c r="S424" i="1"/>
  <c r="R424" i="1" l="1"/>
  <c r="O426" i="1"/>
  <c r="W425" i="1"/>
  <c r="X425" i="1" s="1"/>
  <c r="Y425" i="1" s="1"/>
  <c r="Z425" i="1" s="1"/>
  <c r="P425" i="1"/>
  <c r="S425" i="1"/>
  <c r="Q425" i="1"/>
  <c r="T424" i="1"/>
  <c r="U424" i="1" s="1"/>
  <c r="R425" i="1" l="1"/>
  <c r="T425" i="1"/>
  <c r="U425" i="1" s="1"/>
  <c r="O427" i="1"/>
  <c r="W426" i="1"/>
  <c r="X426" i="1" s="1"/>
  <c r="Y426" i="1" s="1"/>
  <c r="Z426" i="1" s="1"/>
  <c r="Q426" i="1"/>
  <c r="P426" i="1"/>
  <c r="R426" i="1" s="1"/>
  <c r="S426" i="1"/>
  <c r="O428" i="1" l="1"/>
  <c r="W427" i="1"/>
  <c r="X427" i="1" s="1"/>
  <c r="Y427" i="1" s="1"/>
  <c r="Z427" i="1" s="1"/>
  <c r="S427" i="1"/>
  <c r="Q427" i="1"/>
  <c r="P427" i="1"/>
  <c r="T426" i="1"/>
  <c r="U426" i="1" s="1"/>
  <c r="R427" i="1" l="1"/>
  <c r="O429" i="1"/>
  <c r="W428" i="1"/>
  <c r="X428" i="1" s="1"/>
  <c r="Y428" i="1" s="1"/>
  <c r="Z428" i="1" s="1"/>
  <c r="P428" i="1"/>
  <c r="R428" i="1" s="1"/>
  <c r="Q428" i="1"/>
  <c r="S428" i="1"/>
  <c r="T427" i="1"/>
  <c r="U427" i="1" s="1"/>
  <c r="O430" i="1" l="1"/>
  <c r="W429" i="1"/>
  <c r="X429" i="1" s="1"/>
  <c r="Y429" i="1" s="1"/>
  <c r="Z429" i="1" s="1"/>
  <c r="P429" i="1"/>
  <c r="Q429" i="1"/>
  <c r="S429" i="1"/>
  <c r="T428" i="1"/>
  <c r="U428" i="1" s="1"/>
  <c r="R429" i="1" l="1"/>
  <c r="O431" i="1"/>
  <c r="W430" i="1"/>
  <c r="X430" i="1" s="1"/>
  <c r="Y430" i="1" s="1"/>
  <c r="Z430" i="1" s="1"/>
  <c r="Q430" i="1"/>
  <c r="P430" i="1"/>
  <c r="S430" i="1"/>
  <c r="T429" i="1"/>
  <c r="U429" i="1" s="1"/>
  <c r="T430" i="1" l="1"/>
  <c r="R430" i="1"/>
  <c r="U430" i="1" s="1"/>
  <c r="O432" i="1"/>
  <c r="W431" i="1"/>
  <c r="X431" i="1" s="1"/>
  <c r="Y431" i="1" s="1"/>
  <c r="Z431" i="1" s="1"/>
  <c r="S431" i="1"/>
  <c r="P431" i="1"/>
  <c r="Q431" i="1"/>
  <c r="T431" i="1" l="1"/>
  <c r="O433" i="1"/>
  <c r="W432" i="1"/>
  <c r="X432" i="1" s="1"/>
  <c r="Y432" i="1" s="1"/>
  <c r="Z432" i="1" s="1"/>
  <c r="S432" i="1"/>
  <c r="P432" i="1"/>
  <c r="Q432" i="1"/>
  <c r="R431" i="1"/>
  <c r="R432" i="1" l="1"/>
  <c r="T432" i="1"/>
  <c r="U432" i="1" s="1"/>
  <c r="O434" i="1"/>
  <c r="W433" i="1"/>
  <c r="X433" i="1" s="1"/>
  <c r="Y433" i="1" s="1"/>
  <c r="Z433" i="1" s="1"/>
  <c r="P433" i="1"/>
  <c r="Q433" i="1"/>
  <c r="S433" i="1"/>
  <c r="U431" i="1"/>
  <c r="T433" i="1" l="1"/>
  <c r="R433" i="1"/>
  <c r="O435" i="1"/>
  <c r="W434" i="1"/>
  <c r="X434" i="1" s="1"/>
  <c r="Y434" i="1" s="1"/>
  <c r="Z434" i="1" s="1"/>
  <c r="Q434" i="1"/>
  <c r="S434" i="1"/>
  <c r="P434" i="1"/>
  <c r="U433" i="1"/>
  <c r="T434" i="1" l="1"/>
  <c r="R434" i="1"/>
  <c r="U434" i="1" s="1"/>
  <c r="O436" i="1"/>
  <c r="W435" i="1"/>
  <c r="X435" i="1" s="1"/>
  <c r="Y435" i="1" s="1"/>
  <c r="Z435" i="1" s="1"/>
  <c r="S435" i="1"/>
  <c r="P435" i="1"/>
  <c r="Q435" i="1"/>
  <c r="R435" i="1" l="1"/>
  <c r="T435" i="1"/>
  <c r="U435" i="1" s="1"/>
  <c r="O437" i="1"/>
  <c r="W436" i="1"/>
  <c r="X436" i="1" s="1"/>
  <c r="Y436" i="1" s="1"/>
  <c r="Z436" i="1" s="1"/>
  <c r="Q436" i="1"/>
  <c r="S436" i="1"/>
  <c r="P436" i="1"/>
  <c r="T436" i="1" l="1"/>
  <c r="R436" i="1"/>
  <c r="U436" i="1" s="1"/>
  <c r="O438" i="1"/>
  <c r="W437" i="1"/>
  <c r="X437" i="1" s="1"/>
  <c r="Y437" i="1" s="1"/>
  <c r="Z437" i="1" s="1"/>
  <c r="P437" i="1"/>
  <c r="Q437" i="1"/>
  <c r="S437" i="1"/>
  <c r="T437" i="1" l="1"/>
  <c r="O439" i="1"/>
  <c r="W438" i="1"/>
  <c r="X438" i="1" s="1"/>
  <c r="Y438" i="1" s="1"/>
  <c r="Z438" i="1" s="1"/>
  <c r="Q438" i="1"/>
  <c r="P438" i="1"/>
  <c r="S438" i="1"/>
  <c r="R437" i="1"/>
  <c r="T438" i="1" l="1"/>
  <c r="O440" i="1"/>
  <c r="W439" i="1"/>
  <c r="X439" i="1" s="1"/>
  <c r="Y439" i="1" s="1"/>
  <c r="Z439" i="1" s="1"/>
  <c r="S439" i="1"/>
  <c r="P439" i="1"/>
  <c r="Q439" i="1"/>
  <c r="R438" i="1"/>
  <c r="U437" i="1"/>
  <c r="T439" i="1" l="1"/>
  <c r="O441" i="1"/>
  <c r="W440" i="1"/>
  <c r="X440" i="1" s="1"/>
  <c r="Y440" i="1" s="1"/>
  <c r="Z440" i="1" s="1"/>
  <c r="Q440" i="1"/>
  <c r="P440" i="1"/>
  <c r="S440" i="1"/>
  <c r="R439" i="1"/>
  <c r="U438" i="1"/>
  <c r="T440" i="1" l="1"/>
  <c r="O442" i="1"/>
  <c r="W441" i="1"/>
  <c r="X441" i="1" s="1"/>
  <c r="Y441" i="1" s="1"/>
  <c r="Z441" i="1" s="1"/>
  <c r="Q441" i="1"/>
  <c r="P441" i="1"/>
  <c r="S441" i="1"/>
  <c r="R440" i="1"/>
  <c r="U440" i="1" s="1"/>
  <c r="U439" i="1"/>
  <c r="T441" i="1" l="1"/>
  <c r="R441" i="1"/>
  <c r="U441" i="1" s="1"/>
  <c r="O443" i="1"/>
  <c r="W442" i="1"/>
  <c r="X442" i="1" s="1"/>
  <c r="Y442" i="1" s="1"/>
  <c r="Z442" i="1" s="1"/>
  <c r="Q442" i="1"/>
  <c r="P442" i="1"/>
  <c r="S442" i="1"/>
  <c r="R442" i="1" l="1"/>
  <c r="O444" i="1"/>
  <c r="W443" i="1"/>
  <c r="X443" i="1" s="1"/>
  <c r="Y443" i="1" s="1"/>
  <c r="Z443" i="1" s="1"/>
  <c r="S443" i="1"/>
  <c r="P443" i="1"/>
  <c r="Q443" i="1"/>
  <c r="T442" i="1"/>
  <c r="U442" i="1" s="1"/>
  <c r="T443" i="1" l="1"/>
  <c r="O445" i="1"/>
  <c r="W444" i="1"/>
  <c r="X444" i="1" s="1"/>
  <c r="Y444" i="1" s="1"/>
  <c r="Z444" i="1" s="1"/>
  <c r="Q444" i="1"/>
  <c r="P444" i="1"/>
  <c r="S444" i="1"/>
  <c r="R443" i="1"/>
  <c r="T444" i="1" l="1"/>
  <c r="O446" i="1"/>
  <c r="W445" i="1"/>
  <c r="X445" i="1" s="1"/>
  <c r="Y445" i="1" s="1"/>
  <c r="Z445" i="1" s="1"/>
  <c r="Q445" i="1"/>
  <c r="P445" i="1"/>
  <c r="S445" i="1"/>
  <c r="R444" i="1"/>
  <c r="U444" i="1" s="1"/>
  <c r="U443" i="1"/>
  <c r="T445" i="1" l="1"/>
  <c r="O447" i="1"/>
  <c r="W446" i="1"/>
  <c r="X446" i="1" s="1"/>
  <c r="Y446" i="1" s="1"/>
  <c r="Z446" i="1" s="1"/>
  <c r="Q446" i="1"/>
  <c r="P446" i="1"/>
  <c r="S446" i="1"/>
  <c r="R445" i="1"/>
  <c r="T446" i="1" l="1"/>
  <c r="O448" i="1"/>
  <c r="W447" i="1"/>
  <c r="X447" i="1" s="1"/>
  <c r="Y447" i="1" s="1"/>
  <c r="Z447" i="1" s="1"/>
  <c r="S447" i="1"/>
  <c r="P447" i="1"/>
  <c r="Q447" i="1"/>
  <c r="R446" i="1"/>
  <c r="U446" i="1" s="1"/>
  <c r="U445" i="1"/>
  <c r="T447" i="1" l="1"/>
  <c r="O449" i="1"/>
  <c r="W448" i="1"/>
  <c r="X448" i="1" s="1"/>
  <c r="Y448" i="1" s="1"/>
  <c r="Z448" i="1" s="1"/>
  <c r="Q448" i="1"/>
  <c r="P448" i="1"/>
  <c r="S448" i="1"/>
  <c r="R447" i="1"/>
  <c r="T448" i="1" l="1"/>
  <c r="O450" i="1"/>
  <c r="W449" i="1"/>
  <c r="X449" i="1" s="1"/>
  <c r="Y449" i="1" s="1"/>
  <c r="Z449" i="1" s="1"/>
  <c r="Q449" i="1"/>
  <c r="P449" i="1"/>
  <c r="S449" i="1"/>
  <c r="R448" i="1"/>
  <c r="U448" i="1" s="1"/>
  <c r="U447" i="1"/>
  <c r="T449" i="1" l="1"/>
  <c r="O451" i="1"/>
  <c r="W450" i="1"/>
  <c r="X450" i="1" s="1"/>
  <c r="Y450" i="1" s="1"/>
  <c r="Z450" i="1" s="1"/>
  <c r="Q450" i="1"/>
  <c r="P450" i="1"/>
  <c r="S450" i="1"/>
  <c r="R449" i="1"/>
  <c r="U449" i="1" s="1"/>
  <c r="T450" i="1" l="1"/>
  <c r="O452" i="1"/>
  <c r="W451" i="1"/>
  <c r="X451" i="1" s="1"/>
  <c r="Y451" i="1" s="1"/>
  <c r="Z451" i="1" s="1"/>
  <c r="S451" i="1"/>
  <c r="P451" i="1"/>
  <c r="Q451" i="1"/>
  <c r="R450" i="1"/>
  <c r="U450" i="1" s="1"/>
  <c r="R451" i="1" l="1"/>
  <c r="T451" i="1"/>
  <c r="U451" i="1" s="1"/>
  <c r="O453" i="1"/>
  <c r="W452" i="1"/>
  <c r="X452" i="1" s="1"/>
  <c r="Y452" i="1" s="1"/>
  <c r="Z452" i="1" s="1"/>
  <c r="Q452" i="1"/>
  <c r="P452" i="1"/>
  <c r="S452" i="1"/>
  <c r="T452" i="1" l="1"/>
  <c r="O454" i="1"/>
  <c r="W453" i="1"/>
  <c r="X453" i="1" s="1"/>
  <c r="Y453" i="1" s="1"/>
  <c r="Z453" i="1" s="1"/>
  <c r="Q453" i="1"/>
  <c r="P453" i="1"/>
  <c r="S453" i="1"/>
  <c r="R452" i="1"/>
  <c r="U452" i="1" s="1"/>
  <c r="T453" i="1" l="1"/>
  <c r="O455" i="1"/>
  <c r="W454" i="1"/>
  <c r="X454" i="1" s="1"/>
  <c r="Y454" i="1" s="1"/>
  <c r="Z454" i="1" s="1"/>
  <c r="Q454" i="1"/>
  <c r="P454" i="1"/>
  <c r="S454" i="1"/>
  <c r="R453" i="1"/>
  <c r="T454" i="1" l="1"/>
  <c r="O456" i="1"/>
  <c r="W455" i="1"/>
  <c r="X455" i="1" s="1"/>
  <c r="Y455" i="1" s="1"/>
  <c r="Z455" i="1" s="1"/>
  <c r="S455" i="1"/>
  <c r="P455" i="1"/>
  <c r="Q455" i="1"/>
  <c r="R454" i="1"/>
  <c r="U453" i="1"/>
  <c r="T455" i="1" l="1"/>
  <c r="O457" i="1"/>
  <c r="W456" i="1"/>
  <c r="X456" i="1" s="1"/>
  <c r="Y456" i="1" s="1"/>
  <c r="Z456" i="1" s="1"/>
  <c r="Q456" i="1"/>
  <c r="P456" i="1"/>
  <c r="S456" i="1"/>
  <c r="R455" i="1"/>
  <c r="U454" i="1"/>
  <c r="T456" i="1" l="1"/>
  <c r="O458" i="1"/>
  <c r="W457" i="1"/>
  <c r="X457" i="1" s="1"/>
  <c r="Y457" i="1" s="1"/>
  <c r="Z457" i="1" s="1"/>
  <c r="Q457" i="1"/>
  <c r="P457" i="1"/>
  <c r="S457" i="1"/>
  <c r="R456" i="1"/>
  <c r="U456" i="1" s="1"/>
  <c r="U455" i="1"/>
  <c r="T457" i="1" l="1"/>
  <c r="R457" i="1"/>
  <c r="U457" i="1" s="1"/>
  <c r="O459" i="1"/>
  <c r="W458" i="1"/>
  <c r="X458" i="1" s="1"/>
  <c r="Y458" i="1" s="1"/>
  <c r="Z458" i="1" s="1"/>
  <c r="Q458" i="1"/>
  <c r="P458" i="1"/>
  <c r="S458" i="1"/>
  <c r="R458" i="1" l="1"/>
  <c r="O460" i="1"/>
  <c r="W459" i="1"/>
  <c r="X459" i="1" s="1"/>
  <c r="Y459" i="1" s="1"/>
  <c r="Z459" i="1" s="1"/>
  <c r="S459" i="1"/>
  <c r="P459" i="1"/>
  <c r="Q459" i="1"/>
  <c r="T458" i="1"/>
  <c r="U458" i="1" s="1"/>
  <c r="R459" i="1" l="1"/>
  <c r="T459" i="1"/>
  <c r="U459" i="1" s="1"/>
  <c r="O461" i="1"/>
  <c r="W460" i="1"/>
  <c r="X460" i="1" s="1"/>
  <c r="Y460" i="1" s="1"/>
  <c r="Z460" i="1" s="1"/>
  <c r="Q460" i="1"/>
  <c r="P460" i="1"/>
  <c r="S460" i="1"/>
  <c r="T460" i="1" l="1"/>
  <c r="O462" i="1"/>
  <c r="W461" i="1"/>
  <c r="X461" i="1" s="1"/>
  <c r="Y461" i="1" s="1"/>
  <c r="Z461" i="1" s="1"/>
  <c r="Q461" i="1"/>
  <c r="P461" i="1"/>
  <c r="S461" i="1"/>
  <c r="R460" i="1"/>
  <c r="U460" i="1" s="1"/>
  <c r="T461" i="1" l="1"/>
  <c r="O463" i="1"/>
  <c r="W462" i="1"/>
  <c r="X462" i="1" s="1"/>
  <c r="Y462" i="1" s="1"/>
  <c r="Z462" i="1" s="1"/>
  <c r="Q462" i="1"/>
  <c r="P462" i="1"/>
  <c r="S462" i="1"/>
  <c r="R461" i="1"/>
  <c r="T462" i="1" l="1"/>
  <c r="O464" i="1"/>
  <c r="W463" i="1"/>
  <c r="X463" i="1" s="1"/>
  <c r="Y463" i="1" s="1"/>
  <c r="Z463" i="1" s="1"/>
  <c r="S463" i="1"/>
  <c r="P463" i="1"/>
  <c r="Q463" i="1"/>
  <c r="R462" i="1"/>
  <c r="U462" i="1" s="1"/>
  <c r="U461" i="1"/>
  <c r="T463" i="1" l="1"/>
  <c r="O465" i="1"/>
  <c r="W464" i="1"/>
  <c r="X464" i="1" s="1"/>
  <c r="Y464" i="1" s="1"/>
  <c r="Z464" i="1" s="1"/>
  <c r="Q464" i="1"/>
  <c r="P464" i="1"/>
  <c r="S464" i="1"/>
  <c r="R463" i="1"/>
  <c r="T464" i="1" l="1"/>
  <c r="O466" i="1"/>
  <c r="W465" i="1"/>
  <c r="X465" i="1" s="1"/>
  <c r="Y465" i="1" s="1"/>
  <c r="Z465" i="1" s="1"/>
  <c r="S465" i="1"/>
  <c r="P465" i="1"/>
  <c r="Q465" i="1"/>
  <c r="R464" i="1"/>
  <c r="U463" i="1"/>
  <c r="T465" i="1" l="1"/>
  <c r="O467" i="1"/>
  <c r="W466" i="1"/>
  <c r="X466" i="1" s="1"/>
  <c r="Y466" i="1" s="1"/>
  <c r="Z466" i="1" s="1"/>
  <c r="P466" i="1"/>
  <c r="Q466" i="1"/>
  <c r="S466" i="1"/>
  <c r="R465" i="1"/>
  <c r="U464" i="1"/>
  <c r="R466" i="1" l="1"/>
  <c r="O468" i="1"/>
  <c r="W467" i="1"/>
  <c r="X467" i="1" s="1"/>
  <c r="Y467" i="1" s="1"/>
  <c r="Z467" i="1" s="1"/>
  <c r="P467" i="1"/>
  <c r="Q467" i="1"/>
  <c r="S467" i="1"/>
  <c r="T466" i="1"/>
  <c r="U465" i="1"/>
  <c r="R467" i="1" l="1"/>
  <c r="O469" i="1"/>
  <c r="W468" i="1"/>
  <c r="X468" i="1" s="1"/>
  <c r="Y468" i="1" s="1"/>
  <c r="Z468" i="1" s="1"/>
  <c r="P468" i="1"/>
  <c r="Q468" i="1"/>
  <c r="S468" i="1"/>
  <c r="T467" i="1"/>
  <c r="U467" i="1" s="1"/>
  <c r="U466" i="1"/>
  <c r="R468" i="1" l="1"/>
  <c r="O470" i="1"/>
  <c r="W469" i="1"/>
  <c r="X469" i="1" s="1"/>
  <c r="Y469" i="1" s="1"/>
  <c r="Z469" i="1" s="1"/>
  <c r="S469" i="1"/>
  <c r="P469" i="1"/>
  <c r="Q469" i="1"/>
  <c r="T468" i="1"/>
  <c r="U468" i="1" s="1"/>
  <c r="T469" i="1" l="1"/>
  <c r="O471" i="1"/>
  <c r="W470" i="1"/>
  <c r="X470" i="1" s="1"/>
  <c r="Y470" i="1" s="1"/>
  <c r="Z470" i="1" s="1"/>
  <c r="P470" i="1"/>
  <c r="Q470" i="1"/>
  <c r="S470" i="1"/>
  <c r="R469" i="1"/>
  <c r="R470" i="1" l="1"/>
  <c r="O472" i="1"/>
  <c r="W471" i="1"/>
  <c r="X471" i="1" s="1"/>
  <c r="Y471" i="1" s="1"/>
  <c r="Z471" i="1" s="1"/>
  <c r="P471" i="1"/>
  <c r="Q471" i="1"/>
  <c r="S471" i="1"/>
  <c r="T470" i="1"/>
  <c r="U470" i="1" s="1"/>
  <c r="U469" i="1"/>
  <c r="R471" i="1" l="1"/>
  <c r="O473" i="1"/>
  <c r="W472" i="1"/>
  <c r="X472" i="1" s="1"/>
  <c r="Y472" i="1" s="1"/>
  <c r="Z472" i="1" s="1"/>
  <c r="P472" i="1"/>
  <c r="Q472" i="1"/>
  <c r="S472" i="1"/>
  <c r="T471" i="1"/>
  <c r="U471" i="1" s="1"/>
  <c r="T472" i="1" l="1"/>
  <c r="R472" i="1"/>
  <c r="U472" i="1" s="1"/>
  <c r="O474" i="1"/>
  <c r="W473" i="1"/>
  <c r="X473" i="1" s="1"/>
  <c r="Y473" i="1" s="1"/>
  <c r="Z473" i="1" s="1"/>
  <c r="S473" i="1"/>
  <c r="P473" i="1"/>
  <c r="Q473" i="1"/>
  <c r="R473" i="1" l="1"/>
  <c r="T473" i="1"/>
  <c r="U473" i="1" s="1"/>
  <c r="O475" i="1"/>
  <c r="W474" i="1"/>
  <c r="X474" i="1" s="1"/>
  <c r="Y474" i="1" s="1"/>
  <c r="Z474" i="1" s="1"/>
  <c r="P474" i="1"/>
  <c r="Q474" i="1"/>
  <c r="S474" i="1"/>
  <c r="T474" i="1" l="1"/>
  <c r="R474" i="1"/>
  <c r="U474" i="1" s="1"/>
  <c r="O476" i="1"/>
  <c r="W475" i="1"/>
  <c r="X475" i="1" s="1"/>
  <c r="Y475" i="1" s="1"/>
  <c r="Z475" i="1" s="1"/>
  <c r="P475" i="1"/>
  <c r="Q475" i="1"/>
  <c r="S475" i="1"/>
  <c r="R475" i="1" l="1"/>
  <c r="O477" i="1"/>
  <c r="W476" i="1"/>
  <c r="X476" i="1" s="1"/>
  <c r="Y476" i="1" s="1"/>
  <c r="Z476" i="1" s="1"/>
  <c r="Q476" i="1"/>
  <c r="S476" i="1"/>
  <c r="P476" i="1"/>
  <c r="T475" i="1"/>
  <c r="T476" i="1" l="1"/>
  <c r="R476" i="1"/>
  <c r="O478" i="1"/>
  <c r="W477" i="1"/>
  <c r="X477" i="1" s="1"/>
  <c r="Y477" i="1" s="1"/>
  <c r="Z477" i="1" s="1"/>
  <c r="Q477" i="1"/>
  <c r="S477" i="1"/>
  <c r="P477" i="1"/>
  <c r="U475" i="1"/>
  <c r="U476" i="1" l="1"/>
  <c r="R477" i="1"/>
  <c r="O479" i="1"/>
  <c r="W478" i="1"/>
  <c r="X478" i="1" s="1"/>
  <c r="Y478" i="1" s="1"/>
  <c r="Z478" i="1" s="1"/>
  <c r="Q478" i="1"/>
  <c r="S478" i="1"/>
  <c r="P478" i="1"/>
  <c r="T477" i="1"/>
  <c r="U477" i="1" s="1"/>
  <c r="T478" i="1" l="1"/>
  <c r="R478" i="1"/>
  <c r="O480" i="1"/>
  <c r="W479" i="1"/>
  <c r="X479" i="1" s="1"/>
  <c r="Y479" i="1" s="1"/>
  <c r="Z479" i="1" s="1"/>
  <c r="S479" i="1"/>
  <c r="P479" i="1"/>
  <c r="Q479" i="1"/>
  <c r="T479" i="1" l="1"/>
  <c r="O481" i="1"/>
  <c r="W480" i="1"/>
  <c r="X480" i="1" s="1"/>
  <c r="Y480" i="1" s="1"/>
  <c r="Z480" i="1" s="1"/>
  <c r="P480" i="1"/>
  <c r="Q480" i="1"/>
  <c r="S480" i="1"/>
  <c r="R479" i="1"/>
  <c r="U479" i="1" s="1"/>
  <c r="U478" i="1"/>
  <c r="R480" i="1" l="1"/>
  <c r="O482" i="1"/>
  <c r="W481" i="1"/>
  <c r="X481" i="1" s="1"/>
  <c r="Y481" i="1" s="1"/>
  <c r="Z481" i="1" s="1"/>
  <c r="S481" i="1"/>
  <c r="P481" i="1"/>
  <c r="Q481" i="1"/>
  <c r="T480" i="1"/>
  <c r="U480" i="1" s="1"/>
  <c r="T481" i="1" l="1"/>
  <c r="O483" i="1"/>
  <c r="W482" i="1"/>
  <c r="X482" i="1" s="1"/>
  <c r="Y482" i="1" s="1"/>
  <c r="Z482" i="1" s="1"/>
  <c r="P482" i="1"/>
  <c r="Q482" i="1"/>
  <c r="S482" i="1"/>
  <c r="R481" i="1"/>
  <c r="R482" i="1" l="1"/>
  <c r="O484" i="1"/>
  <c r="W483" i="1"/>
  <c r="X483" i="1" s="1"/>
  <c r="Y483" i="1" s="1"/>
  <c r="Z483" i="1" s="1"/>
  <c r="P483" i="1"/>
  <c r="Q483" i="1"/>
  <c r="S483" i="1"/>
  <c r="T482" i="1"/>
  <c r="U481" i="1"/>
  <c r="R483" i="1" l="1"/>
  <c r="O485" i="1"/>
  <c r="W484" i="1"/>
  <c r="X484" i="1" s="1"/>
  <c r="Y484" i="1" s="1"/>
  <c r="Z484" i="1" s="1"/>
  <c r="Q484" i="1"/>
  <c r="S484" i="1"/>
  <c r="P484" i="1"/>
  <c r="T483" i="1"/>
  <c r="U482" i="1"/>
  <c r="T484" i="1" l="1"/>
  <c r="R484" i="1"/>
  <c r="O486" i="1"/>
  <c r="W485" i="1"/>
  <c r="X485" i="1" s="1"/>
  <c r="Y485" i="1" s="1"/>
  <c r="Z485" i="1" s="1"/>
  <c r="Q485" i="1"/>
  <c r="S485" i="1"/>
  <c r="P485" i="1"/>
  <c r="U483" i="1"/>
  <c r="R485" i="1" l="1"/>
  <c r="O487" i="1"/>
  <c r="W486" i="1"/>
  <c r="X486" i="1" s="1"/>
  <c r="Y486" i="1" s="1"/>
  <c r="Z486" i="1" s="1"/>
  <c r="Q486" i="1"/>
  <c r="T486" i="1" s="1"/>
  <c r="S486" i="1"/>
  <c r="P486" i="1"/>
  <c r="T485" i="1"/>
  <c r="U485" i="1" s="1"/>
  <c r="U484" i="1"/>
  <c r="R486" i="1" l="1"/>
  <c r="U486" i="1" s="1"/>
  <c r="O488" i="1"/>
  <c r="W487" i="1"/>
  <c r="X487" i="1" s="1"/>
  <c r="Y487" i="1" s="1"/>
  <c r="Z487" i="1" s="1"/>
  <c r="S487" i="1"/>
  <c r="P487" i="1"/>
  <c r="Q487" i="1"/>
  <c r="O489" i="1" l="1"/>
  <c r="W488" i="1"/>
  <c r="X488" i="1" s="1"/>
  <c r="Y488" i="1" s="1"/>
  <c r="Z488" i="1" s="1"/>
  <c r="P488" i="1"/>
  <c r="Q488" i="1"/>
  <c r="T488" i="1" s="1"/>
  <c r="S488" i="1"/>
  <c r="R487" i="1"/>
  <c r="T487" i="1"/>
  <c r="U487" i="1" s="1"/>
  <c r="R488" i="1" l="1"/>
  <c r="U488" i="1" s="1"/>
  <c r="O490" i="1"/>
  <c r="W489" i="1"/>
  <c r="X489" i="1" s="1"/>
  <c r="Y489" i="1" s="1"/>
  <c r="Z489" i="1" s="1"/>
  <c r="P489" i="1"/>
  <c r="Q489" i="1"/>
  <c r="S489" i="1"/>
  <c r="T489" i="1" s="1"/>
  <c r="O491" i="1" l="1"/>
  <c r="W490" i="1"/>
  <c r="X490" i="1" s="1"/>
  <c r="Y490" i="1" s="1"/>
  <c r="Z490" i="1" s="1"/>
  <c r="Q490" i="1"/>
  <c r="S490" i="1"/>
  <c r="P490" i="1"/>
  <c r="R489" i="1"/>
  <c r="U489" i="1" s="1"/>
  <c r="T490" i="1" l="1"/>
  <c r="R490" i="1"/>
  <c r="U490" i="1" s="1"/>
  <c r="O492" i="1"/>
  <c r="W491" i="1"/>
  <c r="X491" i="1" s="1"/>
  <c r="Y491" i="1" s="1"/>
  <c r="Z491" i="1" s="1"/>
  <c r="S491" i="1"/>
  <c r="P491" i="1"/>
  <c r="Q491" i="1"/>
  <c r="O493" i="1" l="1"/>
  <c r="W492" i="1"/>
  <c r="X492" i="1" s="1"/>
  <c r="Y492" i="1" s="1"/>
  <c r="Z492" i="1" s="1"/>
  <c r="P492" i="1"/>
  <c r="Q492" i="1"/>
  <c r="T492" i="1" s="1"/>
  <c r="S492" i="1"/>
  <c r="R491" i="1"/>
  <c r="T491" i="1"/>
  <c r="U491" i="1" s="1"/>
  <c r="R492" i="1" l="1"/>
  <c r="U492" i="1" s="1"/>
  <c r="O494" i="1"/>
  <c r="W493" i="1"/>
  <c r="X493" i="1" s="1"/>
  <c r="Y493" i="1" s="1"/>
  <c r="Z493" i="1" s="1"/>
  <c r="P493" i="1"/>
  <c r="Q493" i="1"/>
  <c r="S493" i="1"/>
  <c r="T493" i="1" s="1"/>
  <c r="O495" i="1" l="1"/>
  <c r="W494" i="1"/>
  <c r="X494" i="1" s="1"/>
  <c r="Y494" i="1" s="1"/>
  <c r="Z494" i="1" s="1"/>
  <c r="Q494" i="1"/>
  <c r="S494" i="1"/>
  <c r="P494" i="1"/>
  <c r="R493" i="1"/>
  <c r="U493" i="1" s="1"/>
  <c r="T494" i="1" l="1"/>
  <c r="R494" i="1"/>
  <c r="U494" i="1" s="1"/>
  <c r="O496" i="1"/>
  <c r="W495" i="1"/>
  <c r="X495" i="1" s="1"/>
  <c r="Y495" i="1" s="1"/>
  <c r="Z495" i="1" s="1"/>
  <c r="S495" i="1"/>
  <c r="P495" i="1"/>
  <c r="Q495" i="1"/>
  <c r="T495" i="1" l="1"/>
  <c r="O497" i="1"/>
  <c r="W496" i="1"/>
  <c r="X496" i="1" s="1"/>
  <c r="Y496" i="1" s="1"/>
  <c r="Z496" i="1" s="1"/>
  <c r="P496" i="1"/>
  <c r="Q496" i="1"/>
  <c r="S496" i="1"/>
  <c r="R495" i="1"/>
  <c r="U495" i="1" s="1"/>
  <c r="T496" i="1" l="1"/>
  <c r="R496" i="1"/>
  <c r="U496" i="1" s="1"/>
  <c r="O498" i="1"/>
  <c r="W497" i="1"/>
  <c r="X497" i="1" s="1"/>
  <c r="Y497" i="1" s="1"/>
  <c r="Z497" i="1" s="1"/>
  <c r="P497" i="1"/>
  <c r="Q497" i="1"/>
  <c r="S497" i="1"/>
  <c r="T497" i="1" s="1"/>
  <c r="O499" i="1" l="1"/>
  <c r="W498" i="1"/>
  <c r="X498" i="1" s="1"/>
  <c r="Y498" i="1" s="1"/>
  <c r="Z498" i="1" s="1"/>
  <c r="Q498" i="1"/>
  <c r="S498" i="1"/>
  <c r="P498" i="1"/>
  <c r="R497" i="1"/>
  <c r="U497" i="1" s="1"/>
  <c r="T498" i="1" l="1"/>
  <c r="R498" i="1"/>
  <c r="U498" i="1" s="1"/>
  <c r="O500" i="1"/>
  <c r="W499" i="1"/>
  <c r="X499" i="1" s="1"/>
  <c r="Y499" i="1" s="1"/>
  <c r="Z499" i="1" s="1"/>
  <c r="S499" i="1"/>
  <c r="P499" i="1"/>
  <c r="Q499" i="1"/>
  <c r="T499" i="1" l="1"/>
  <c r="O501" i="1"/>
  <c r="W500" i="1"/>
  <c r="X500" i="1" s="1"/>
  <c r="Y500" i="1" s="1"/>
  <c r="Z500" i="1" s="1"/>
  <c r="P500" i="1"/>
  <c r="Q500" i="1"/>
  <c r="S500" i="1"/>
  <c r="R499" i="1"/>
  <c r="U499" i="1" s="1"/>
  <c r="T500" i="1" l="1"/>
  <c r="R500" i="1"/>
  <c r="U500" i="1" s="1"/>
  <c r="O502" i="1"/>
  <c r="W501" i="1"/>
  <c r="X501" i="1" s="1"/>
  <c r="Y501" i="1" s="1"/>
  <c r="Z501" i="1" s="1"/>
  <c r="P501" i="1"/>
  <c r="Q501" i="1"/>
  <c r="S501" i="1"/>
  <c r="O503" i="1" l="1"/>
  <c r="W502" i="1"/>
  <c r="X502" i="1" s="1"/>
  <c r="Y502" i="1" s="1"/>
  <c r="Z502" i="1" s="1"/>
  <c r="Q502" i="1"/>
  <c r="S502" i="1"/>
  <c r="P502" i="1"/>
  <c r="T501" i="1"/>
  <c r="R501" i="1"/>
  <c r="T502" i="1" l="1"/>
  <c r="U501" i="1"/>
  <c r="R502" i="1"/>
  <c r="O504" i="1"/>
  <c r="W503" i="1"/>
  <c r="X503" i="1" s="1"/>
  <c r="Y503" i="1" s="1"/>
  <c r="Z503" i="1" s="1"/>
  <c r="S503" i="1"/>
  <c r="P503" i="1"/>
  <c r="Q503" i="1"/>
  <c r="T503" i="1" l="1"/>
  <c r="O505" i="1"/>
  <c r="W504" i="1"/>
  <c r="X504" i="1" s="1"/>
  <c r="Y504" i="1" s="1"/>
  <c r="Z504" i="1" s="1"/>
  <c r="P504" i="1"/>
  <c r="Q504" i="1"/>
  <c r="S504" i="1"/>
  <c r="R503" i="1"/>
  <c r="U502" i="1"/>
  <c r="R504" i="1" l="1"/>
  <c r="O506" i="1"/>
  <c r="W505" i="1"/>
  <c r="X505" i="1" s="1"/>
  <c r="Y505" i="1" s="1"/>
  <c r="Z505" i="1" s="1"/>
  <c r="P505" i="1"/>
  <c r="Q505" i="1"/>
  <c r="S505" i="1"/>
  <c r="T504" i="1"/>
  <c r="U504" i="1" s="1"/>
  <c r="U503" i="1"/>
  <c r="R505" i="1" l="1"/>
  <c r="O507" i="1"/>
  <c r="W506" i="1"/>
  <c r="X506" i="1" s="1"/>
  <c r="Y506" i="1" s="1"/>
  <c r="Z506" i="1" s="1"/>
  <c r="Q506" i="1"/>
  <c r="S506" i="1"/>
  <c r="P506" i="1"/>
  <c r="T505" i="1"/>
  <c r="U505" i="1" s="1"/>
  <c r="T506" i="1" l="1"/>
  <c r="R506" i="1"/>
  <c r="O508" i="1"/>
  <c r="W507" i="1"/>
  <c r="X507" i="1" s="1"/>
  <c r="Y507" i="1" s="1"/>
  <c r="Z507" i="1" s="1"/>
  <c r="S507" i="1"/>
  <c r="P507" i="1"/>
  <c r="Q507" i="1"/>
  <c r="T507" i="1" l="1"/>
  <c r="O509" i="1"/>
  <c r="W508" i="1"/>
  <c r="X508" i="1" s="1"/>
  <c r="Y508" i="1" s="1"/>
  <c r="Z508" i="1" s="1"/>
  <c r="P508" i="1"/>
  <c r="Q508" i="1"/>
  <c r="S508" i="1"/>
  <c r="R507" i="1"/>
  <c r="U506" i="1"/>
  <c r="R508" i="1" l="1"/>
  <c r="O510" i="1"/>
  <c r="W509" i="1"/>
  <c r="X509" i="1" s="1"/>
  <c r="Y509" i="1" s="1"/>
  <c r="Z509" i="1" s="1"/>
  <c r="P509" i="1"/>
  <c r="Q509" i="1"/>
  <c r="S509" i="1"/>
  <c r="T508" i="1"/>
  <c r="U508" i="1" s="1"/>
  <c r="U507" i="1"/>
  <c r="R509" i="1" l="1"/>
  <c r="O511" i="1"/>
  <c r="W510" i="1"/>
  <c r="X510" i="1" s="1"/>
  <c r="Y510" i="1" s="1"/>
  <c r="Z510" i="1" s="1"/>
  <c r="Q510" i="1"/>
  <c r="S510" i="1"/>
  <c r="P510" i="1"/>
  <c r="T509" i="1"/>
  <c r="U509" i="1" s="1"/>
  <c r="T510" i="1" l="1"/>
  <c r="R510" i="1"/>
  <c r="O512" i="1"/>
  <c r="W511" i="1"/>
  <c r="X511" i="1" s="1"/>
  <c r="Y511" i="1" s="1"/>
  <c r="Z511" i="1" s="1"/>
  <c r="S511" i="1"/>
  <c r="P511" i="1"/>
  <c r="Q511" i="1"/>
  <c r="T511" i="1" l="1"/>
  <c r="O513" i="1"/>
  <c r="W512" i="1"/>
  <c r="X512" i="1" s="1"/>
  <c r="Y512" i="1" s="1"/>
  <c r="Z512" i="1" s="1"/>
  <c r="P512" i="1"/>
  <c r="Q512" i="1"/>
  <c r="S512" i="1"/>
  <c r="R511" i="1"/>
  <c r="U510" i="1"/>
  <c r="R512" i="1" l="1"/>
  <c r="O514" i="1"/>
  <c r="W513" i="1"/>
  <c r="X513" i="1" s="1"/>
  <c r="Y513" i="1" s="1"/>
  <c r="Z513" i="1" s="1"/>
  <c r="P513" i="1"/>
  <c r="Q513" i="1"/>
  <c r="S513" i="1"/>
  <c r="T512" i="1"/>
  <c r="U512" i="1" s="1"/>
  <c r="U511" i="1"/>
  <c r="R513" i="1" l="1"/>
  <c r="O515" i="1"/>
  <c r="W514" i="1"/>
  <c r="X514" i="1" s="1"/>
  <c r="Y514" i="1" s="1"/>
  <c r="Z514" i="1" s="1"/>
  <c r="Q514" i="1"/>
  <c r="S514" i="1"/>
  <c r="P514" i="1"/>
  <c r="T513" i="1"/>
  <c r="U513" i="1" s="1"/>
  <c r="T514" i="1" l="1"/>
  <c r="R514" i="1"/>
  <c r="O516" i="1"/>
  <c r="W515" i="1"/>
  <c r="X515" i="1" s="1"/>
  <c r="Y515" i="1" s="1"/>
  <c r="Z515" i="1" s="1"/>
  <c r="S515" i="1"/>
  <c r="P515" i="1"/>
  <c r="Q515" i="1"/>
  <c r="T515" i="1" l="1"/>
  <c r="O517" i="1"/>
  <c r="W516" i="1"/>
  <c r="X516" i="1" s="1"/>
  <c r="Y516" i="1" s="1"/>
  <c r="Z516" i="1" s="1"/>
  <c r="P516" i="1"/>
  <c r="Q516" i="1"/>
  <c r="S516" i="1"/>
  <c r="R515" i="1"/>
  <c r="U514" i="1"/>
  <c r="R516" i="1" l="1"/>
  <c r="O518" i="1"/>
  <c r="W517" i="1"/>
  <c r="X517" i="1" s="1"/>
  <c r="Y517" i="1" s="1"/>
  <c r="Z517" i="1" s="1"/>
  <c r="P517" i="1"/>
  <c r="Q517" i="1"/>
  <c r="S517" i="1"/>
  <c r="T516" i="1"/>
  <c r="U516" i="1" s="1"/>
  <c r="U515" i="1"/>
  <c r="R517" i="1" l="1"/>
  <c r="O519" i="1"/>
  <c r="W518" i="1"/>
  <c r="X518" i="1" s="1"/>
  <c r="Y518" i="1" s="1"/>
  <c r="Z518" i="1" s="1"/>
  <c r="Q518" i="1"/>
  <c r="S518" i="1"/>
  <c r="P518" i="1"/>
  <c r="T517" i="1"/>
  <c r="U517" i="1" s="1"/>
  <c r="T518" i="1" l="1"/>
  <c r="R518" i="1"/>
  <c r="O520" i="1"/>
  <c r="W519" i="1"/>
  <c r="X519" i="1" s="1"/>
  <c r="Y519" i="1" s="1"/>
  <c r="Z519" i="1" s="1"/>
  <c r="S519" i="1"/>
  <c r="P519" i="1"/>
  <c r="Q519" i="1"/>
  <c r="T519" i="1" l="1"/>
  <c r="O521" i="1"/>
  <c r="W520" i="1"/>
  <c r="X520" i="1" s="1"/>
  <c r="Y520" i="1" s="1"/>
  <c r="Z520" i="1" s="1"/>
  <c r="P520" i="1"/>
  <c r="Q520" i="1"/>
  <c r="S520" i="1"/>
  <c r="R519" i="1"/>
  <c r="U518" i="1"/>
  <c r="R520" i="1" l="1"/>
  <c r="O522" i="1"/>
  <c r="W521" i="1"/>
  <c r="X521" i="1" s="1"/>
  <c r="Y521" i="1" s="1"/>
  <c r="Z521" i="1" s="1"/>
  <c r="P521" i="1"/>
  <c r="Q521" i="1"/>
  <c r="S521" i="1"/>
  <c r="T520" i="1"/>
  <c r="U520" i="1" s="1"/>
  <c r="U519" i="1"/>
  <c r="R521" i="1" l="1"/>
  <c r="O523" i="1"/>
  <c r="W522" i="1"/>
  <c r="X522" i="1" s="1"/>
  <c r="Y522" i="1" s="1"/>
  <c r="Z522" i="1" s="1"/>
  <c r="Q522" i="1"/>
  <c r="S522" i="1"/>
  <c r="P522" i="1"/>
  <c r="T521" i="1"/>
  <c r="U521" i="1" s="1"/>
  <c r="T522" i="1" l="1"/>
  <c r="R522" i="1"/>
  <c r="O524" i="1"/>
  <c r="W523" i="1"/>
  <c r="X523" i="1" s="1"/>
  <c r="Y523" i="1" s="1"/>
  <c r="Z523" i="1" s="1"/>
  <c r="S523" i="1"/>
  <c r="P523" i="1"/>
  <c r="Q523" i="1"/>
  <c r="T523" i="1" l="1"/>
  <c r="O525" i="1"/>
  <c r="W524" i="1"/>
  <c r="X524" i="1" s="1"/>
  <c r="Y524" i="1" s="1"/>
  <c r="Z524" i="1" s="1"/>
  <c r="P524" i="1"/>
  <c r="Q524" i="1"/>
  <c r="S524" i="1"/>
  <c r="R523" i="1"/>
  <c r="U522" i="1"/>
  <c r="R524" i="1" l="1"/>
  <c r="O526" i="1"/>
  <c r="W525" i="1"/>
  <c r="X525" i="1" s="1"/>
  <c r="Y525" i="1" s="1"/>
  <c r="Z525" i="1" s="1"/>
  <c r="P525" i="1"/>
  <c r="Q525" i="1"/>
  <c r="S525" i="1"/>
  <c r="T524" i="1"/>
  <c r="U524" i="1" s="1"/>
  <c r="U523" i="1"/>
  <c r="R525" i="1" l="1"/>
  <c r="O527" i="1"/>
  <c r="W526" i="1"/>
  <c r="X526" i="1" s="1"/>
  <c r="Y526" i="1" s="1"/>
  <c r="Z526" i="1" s="1"/>
  <c r="Q526" i="1"/>
  <c r="S526" i="1"/>
  <c r="P526" i="1"/>
  <c r="T525" i="1"/>
  <c r="U525" i="1" s="1"/>
  <c r="T526" i="1" l="1"/>
  <c r="R526" i="1"/>
  <c r="U526" i="1" s="1"/>
  <c r="O528" i="1"/>
  <c r="W527" i="1"/>
  <c r="X527" i="1" s="1"/>
  <c r="Y527" i="1" s="1"/>
  <c r="Z527" i="1" s="1"/>
  <c r="S527" i="1"/>
  <c r="P527" i="1"/>
  <c r="Q527" i="1"/>
  <c r="T527" i="1" l="1"/>
  <c r="O529" i="1"/>
  <c r="W528" i="1"/>
  <c r="X528" i="1" s="1"/>
  <c r="Y528" i="1" s="1"/>
  <c r="Z528" i="1" s="1"/>
  <c r="P528" i="1"/>
  <c r="Q528" i="1"/>
  <c r="S528" i="1"/>
  <c r="R527" i="1"/>
  <c r="U527" i="1" s="1"/>
  <c r="R528" i="1" l="1"/>
  <c r="O530" i="1"/>
  <c r="W529" i="1"/>
  <c r="X529" i="1" s="1"/>
  <c r="Y529" i="1" s="1"/>
  <c r="Z529" i="1" s="1"/>
  <c r="P529" i="1"/>
  <c r="Q529" i="1"/>
  <c r="S529" i="1"/>
  <c r="T528" i="1"/>
  <c r="U528" i="1" s="1"/>
  <c r="T529" i="1" l="1"/>
  <c r="R529" i="1"/>
  <c r="U529" i="1" s="1"/>
  <c r="O531" i="1"/>
  <c r="W530" i="1"/>
  <c r="X530" i="1" s="1"/>
  <c r="Y530" i="1" s="1"/>
  <c r="Z530" i="1" s="1"/>
  <c r="Q530" i="1"/>
  <c r="S530" i="1"/>
  <c r="P530" i="1"/>
  <c r="R530" i="1" s="1"/>
  <c r="O532" i="1" l="1"/>
  <c r="W531" i="1"/>
  <c r="X531" i="1" s="1"/>
  <c r="Y531" i="1" s="1"/>
  <c r="Z531" i="1" s="1"/>
  <c r="S531" i="1"/>
  <c r="P531" i="1"/>
  <c r="R531" i="1" s="1"/>
  <c r="Q531" i="1"/>
  <c r="T530" i="1"/>
  <c r="U530" i="1" s="1"/>
  <c r="T531" i="1" l="1"/>
  <c r="U531" i="1" s="1"/>
  <c r="O533" i="1"/>
  <c r="W532" i="1"/>
  <c r="X532" i="1" s="1"/>
  <c r="Y532" i="1" s="1"/>
  <c r="Z532" i="1" s="1"/>
  <c r="Q532" i="1"/>
  <c r="P532" i="1"/>
  <c r="S532" i="1"/>
  <c r="T532" i="1" l="1"/>
  <c r="O534" i="1"/>
  <c r="W533" i="1"/>
  <c r="X533" i="1" s="1"/>
  <c r="Y533" i="1" s="1"/>
  <c r="Z533" i="1" s="1"/>
  <c r="P533" i="1"/>
  <c r="Q533" i="1"/>
  <c r="S533" i="1"/>
  <c r="R532" i="1"/>
  <c r="R533" i="1" l="1"/>
  <c r="O535" i="1"/>
  <c r="W534" i="1"/>
  <c r="X534" i="1" s="1"/>
  <c r="Y534" i="1" s="1"/>
  <c r="Z534" i="1" s="1"/>
  <c r="Q534" i="1"/>
  <c r="P534" i="1"/>
  <c r="S534" i="1"/>
  <c r="T533" i="1"/>
  <c r="U533" i="1" s="1"/>
  <c r="U532" i="1"/>
  <c r="T534" i="1" l="1"/>
  <c r="R534" i="1"/>
  <c r="U534" i="1"/>
  <c r="O536" i="1"/>
  <c r="W535" i="1"/>
  <c r="X535" i="1" s="1"/>
  <c r="Y535" i="1" s="1"/>
  <c r="Z535" i="1" s="1"/>
  <c r="S535" i="1"/>
  <c r="P535" i="1"/>
  <c r="Q535" i="1"/>
  <c r="T535" i="1" l="1"/>
  <c r="R535" i="1"/>
  <c r="U535" i="1" s="1"/>
  <c r="O537" i="1"/>
  <c r="W536" i="1"/>
  <c r="X536" i="1" s="1"/>
  <c r="Y536" i="1" s="1"/>
  <c r="Z536" i="1" s="1"/>
  <c r="Q536" i="1"/>
  <c r="S536" i="1"/>
  <c r="P536" i="1"/>
  <c r="T536" i="1" l="1"/>
  <c r="R536" i="1"/>
  <c r="O538" i="1"/>
  <c r="W537" i="1"/>
  <c r="X537" i="1" s="1"/>
  <c r="Y537" i="1" s="1"/>
  <c r="Z537" i="1" s="1"/>
  <c r="Q537" i="1"/>
  <c r="P537" i="1"/>
  <c r="S537" i="1"/>
  <c r="O539" i="1" l="1"/>
  <c r="W538" i="1"/>
  <c r="X538" i="1" s="1"/>
  <c r="Y538" i="1" s="1"/>
  <c r="Z538" i="1" s="1"/>
  <c r="S538" i="1"/>
  <c r="Q538" i="1"/>
  <c r="P538" i="1"/>
  <c r="R537" i="1"/>
  <c r="T537" i="1"/>
  <c r="U537" i="1" s="1"/>
  <c r="U536" i="1"/>
  <c r="T538" i="1" l="1"/>
  <c r="R538" i="1"/>
  <c r="U538" i="1" s="1"/>
  <c r="O540" i="1"/>
  <c r="W539" i="1"/>
  <c r="X539" i="1" s="1"/>
  <c r="Y539" i="1" s="1"/>
  <c r="Z539" i="1" s="1"/>
  <c r="P539" i="1"/>
  <c r="Q539" i="1"/>
  <c r="S539" i="1"/>
  <c r="O541" i="1" l="1"/>
  <c r="W540" i="1"/>
  <c r="X540" i="1" s="1"/>
  <c r="Y540" i="1" s="1"/>
  <c r="Z540" i="1" s="1"/>
  <c r="P540" i="1"/>
  <c r="Q540" i="1"/>
  <c r="T540" i="1" s="1"/>
  <c r="S540" i="1"/>
  <c r="T539" i="1"/>
  <c r="R539" i="1"/>
  <c r="R540" i="1" l="1"/>
  <c r="U540" i="1" s="1"/>
  <c r="U539" i="1"/>
  <c r="O542" i="1"/>
  <c r="W541" i="1"/>
  <c r="X541" i="1" s="1"/>
  <c r="Y541" i="1" s="1"/>
  <c r="Z541" i="1" s="1"/>
  <c r="S541" i="1"/>
  <c r="P541" i="1"/>
  <c r="Q541" i="1"/>
  <c r="T541" i="1" l="1"/>
  <c r="O543" i="1"/>
  <c r="W542" i="1"/>
  <c r="X542" i="1" s="1"/>
  <c r="Y542" i="1" s="1"/>
  <c r="Z542" i="1" s="1"/>
  <c r="S542" i="1"/>
  <c r="P542" i="1"/>
  <c r="Q542" i="1"/>
  <c r="R541" i="1"/>
  <c r="U541" i="1" s="1"/>
  <c r="T542" i="1" l="1"/>
  <c r="O544" i="1"/>
  <c r="W543" i="1"/>
  <c r="X543" i="1" s="1"/>
  <c r="Y543" i="1" s="1"/>
  <c r="Z543" i="1" s="1"/>
  <c r="P543" i="1"/>
  <c r="Q543" i="1"/>
  <c r="S543" i="1"/>
  <c r="R542" i="1"/>
  <c r="R543" i="1" l="1"/>
  <c r="O545" i="1"/>
  <c r="W544" i="1"/>
  <c r="X544" i="1" s="1"/>
  <c r="Y544" i="1" s="1"/>
  <c r="Z544" i="1" s="1"/>
  <c r="S544" i="1"/>
  <c r="P544" i="1"/>
  <c r="Q544" i="1"/>
  <c r="T543" i="1"/>
  <c r="U543" i="1" s="1"/>
  <c r="U542" i="1"/>
  <c r="T544" i="1" l="1"/>
  <c r="O546" i="1"/>
  <c r="W545" i="1"/>
  <c r="X545" i="1" s="1"/>
  <c r="Y545" i="1" s="1"/>
  <c r="Z545" i="1" s="1"/>
  <c r="Q545" i="1"/>
  <c r="S545" i="1"/>
  <c r="P545" i="1"/>
  <c r="R544" i="1"/>
  <c r="T545" i="1" l="1"/>
  <c r="R545" i="1"/>
  <c r="U545" i="1" s="1"/>
  <c r="O547" i="1"/>
  <c r="W546" i="1"/>
  <c r="X546" i="1" s="1"/>
  <c r="Y546" i="1" s="1"/>
  <c r="Z546" i="1" s="1"/>
  <c r="P546" i="1"/>
  <c r="Q546" i="1"/>
  <c r="S546" i="1"/>
  <c r="U544" i="1"/>
  <c r="O548" i="1" l="1"/>
  <c r="W547" i="1"/>
  <c r="X547" i="1" s="1"/>
  <c r="Y547" i="1" s="1"/>
  <c r="Z547" i="1" s="1"/>
  <c r="Q547" i="1"/>
  <c r="T547" i="1" s="1"/>
  <c r="P547" i="1"/>
  <c r="S547" i="1"/>
  <c r="T546" i="1"/>
  <c r="R546" i="1"/>
  <c r="R547" i="1" l="1"/>
  <c r="U547" i="1"/>
  <c r="U546" i="1"/>
  <c r="O549" i="1"/>
  <c r="W548" i="1"/>
  <c r="X548" i="1" s="1"/>
  <c r="Y548" i="1" s="1"/>
  <c r="Z548" i="1" s="1"/>
  <c r="P548" i="1"/>
  <c r="Q548" i="1"/>
  <c r="S548" i="1"/>
  <c r="O550" i="1" l="1"/>
  <c r="W549" i="1"/>
  <c r="X549" i="1" s="1"/>
  <c r="Y549" i="1" s="1"/>
  <c r="Z549" i="1" s="1"/>
  <c r="P549" i="1"/>
  <c r="S549" i="1"/>
  <c r="Q549" i="1"/>
  <c r="T548" i="1"/>
  <c r="R548" i="1"/>
  <c r="R549" i="1" l="1"/>
  <c r="U548" i="1"/>
  <c r="T549" i="1"/>
  <c r="O551" i="1"/>
  <c r="W550" i="1"/>
  <c r="X550" i="1" s="1"/>
  <c r="Y550" i="1" s="1"/>
  <c r="Z550" i="1" s="1"/>
  <c r="Q550" i="1"/>
  <c r="P550" i="1"/>
  <c r="S550" i="1"/>
  <c r="O552" i="1" l="1"/>
  <c r="W551" i="1"/>
  <c r="X551" i="1" s="1"/>
  <c r="Y551" i="1" s="1"/>
  <c r="Z551" i="1" s="1"/>
  <c r="S551" i="1"/>
  <c r="Q551" i="1"/>
  <c r="P551" i="1"/>
  <c r="R550" i="1"/>
  <c r="T550" i="1"/>
  <c r="U550" i="1" s="1"/>
  <c r="U549" i="1"/>
  <c r="T551" i="1" l="1"/>
  <c r="R551" i="1"/>
  <c r="O553" i="1"/>
  <c r="W552" i="1"/>
  <c r="X552" i="1" s="1"/>
  <c r="Y552" i="1" s="1"/>
  <c r="Z552" i="1" s="1"/>
  <c r="Q552" i="1"/>
  <c r="S552" i="1"/>
  <c r="P552" i="1"/>
  <c r="R552" i="1" l="1"/>
  <c r="O554" i="1"/>
  <c r="W553" i="1"/>
  <c r="X553" i="1" s="1"/>
  <c r="Y553" i="1" s="1"/>
  <c r="Z553" i="1" s="1"/>
  <c r="Q553" i="1"/>
  <c r="P553" i="1"/>
  <c r="S553" i="1"/>
  <c r="T552" i="1"/>
  <c r="U552" i="1" s="1"/>
  <c r="U551" i="1"/>
  <c r="T553" i="1" l="1"/>
  <c r="R553" i="1"/>
  <c r="U553" i="1" s="1"/>
  <c r="O555" i="1"/>
  <c r="W554" i="1"/>
  <c r="X554" i="1" s="1"/>
  <c r="Y554" i="1" s="1"/>
  <c r="Z554" i="1" s="1"/>
  <c r="S554" i="1"/>
  <c r="P554" i="1"/>
  <c r="Q554" i="1"/>
  <c r="T554" i="1" l="1"/>
  <c r="O556" i="1"/>
  <c r="W555" i="1"/>
  <c r="X555" i="1" s="1"/>
  <c r="Y555" i="1" s="1"/>
  <c r="Z555" i="1" s="1"/>
  <c r="S555" i="1"/>
  <c r="P555" i="1"/>
  <c r="Q555" i="1"/>
  <c r="R554" i="1"/>
  <c r="T555" i="1" l="1"/>
  <c r="O557" i="1"/>
  <c r="W556" i="1"/>
  <c r="X556" i="1" s="1"/>
  <c r="Y556" i="1" s="1"/>
  <c r="Z556" i="1" s="1"/>
  <c r="S556" i="1"/>
  <c r="P556" i="1"/>
  <c r="Q556" i="1"/>
  <c r="R555" i="1"/>
  <c r="U554" i="1"/>
  <c r="T556" i="1" l="1"/>
  <c r="O558" i="1"/>
  <c r="W557" i="1"/>
  <c r="X557" i="1" s="1"/>
  <c r="Y557" i="1" s="1"/>
  <c r="Z557" i="1" s="1"/>
  <c r="S557" i="1"/>
  <c r="P557" i="1"/>
  <c r="Q557" i="1"/>
  <c r="R556" i="1"/>
  <c r="U555" i="1"/>
  <c r="T557" i="1" l="1"/>
  <c r="O559" i="1"/>
  <c r="W558" i="1"/>
  <c r="X558" i="1" s="1"/>
  <c r="Y558" i="1" s="1"/>
  <c r="Z558" i="1" s="1"/>
  <c r="Q558" i="1"/>
  <c r="S558" i="1"/>
  <c r="P558" i="1"/>
  <c r="R557" i="1"/>
  <c r="U556" i="1"/>
  <c r="T558" i="1" l="1"/>
  <c r="R558" i="1"/>
  <c r="O560" i="1"/>
  <c r="W559" i="1"/>
  <c r="X559" i="1" s="1"/>
  <c r="Y559" i="1" s="1"/>
  <c r="Z559" i="1" s="1"/>
  <c r="P559" i="1"/>
  <c r="Q559" i="1"/>
  <c r="S559" i="1"/>
  <c r="U557" i="1"/>
  <c r="O561" i="1" l="1"/>
  <c r="W560" i="1"/>
  <c r="X560" i="1" s="1"/>
  <c r="Y560" i="1" s="1"/>
  <c r="Z560" i="1" s="1"/>
  <c r="S560" i="1"/>
  <c r="P560" i="1"/>
  <c r="R560" i="1" s="1"/>
  <c r="Q560" i="1"/>
  <c r="T559" i="1"/>
  <c r="R559" i="1"/>
  <c r="U558" i="1"/>
  <c r="U559" i="1" l="1"/>
  <c r="T560" i="1"/>
  <c r="U560" i="1" s="1"/>
  <c r="O562" i="1"/>
  <c r="W561" i="1"/>
  <c r="X561" i="1" s="1"/>
  <c r="Y561" i="1" s="1"/>
  <c r="Z561" i="1" s="1"/>
  <c r="P561" i="1"/>
  <c r="Q561" i="1"/>
  <c r="S561" i="1"/>
  <c r="T561" i="1" l="1"/>
  <c r="O563" i="1"/>
  <c r="W562" i="1"/>
  <c r="X562" i="1" s="1"/>
  <c r="Y562" i="1" s="1"/>
  <c r="Z562" i="1" s="1"/>
  <c r="P562" i="1"/>
  <c r="S562" i="1"/>
  <c r="Q562" i="1"/>
  <c r="R561" i="1"/>
  <c r="R562" i="1" l="1"/>
  <c r="T562" i="1"/>
  <c r="U562" i="1" s="1"/>
  <c r="O564" i="1"/>
  <c r="W563" i="1"/>
  <c r="X563" i="1" s="1"/>
  <c r="Y563" i="1" s="1"/>
  <c r="Z563" i="1" s="1"/>
  <c r="Q563" i="1"/>
  <c r="P563" i="1"/>
  <c r="R563" i="1" s="1"/>
  <c r="S563" i="1"/>
  <c r="U561" i="1"/>
  <c r="O565" i="1" l="1"/>
  <c r="W564" i="1"/>
  <c r="X564" i="1" s="1"/>
  <c r="Y564" i="1" s="1"/>
  <c r="Z564" i="1" s="1"/>
  <c r="P564" i="1"/>
  <c r="Q564" i="1"/>
  <c r="T564" i="1" s="1"/>
  <c r="S564" i="1"/>
  <c r="T563" i="1"/>
  <c r="U563" i="1" s="1"/>
  <c r="R564" i="1" l="1"/>
  <c r="U564" i="1" s="1"/>
  <c r="O566" i="1"/>
  <c r="W565" i="1"/>
  <c r="X565" i="1" s="1"/>
  <c r="Y565" i="1" s="1"/>
  <c r="Z565" i="1" s="1"/>
  <c r="P565" i="1"/>
  <c r="Q565" i="1"/>
  <c r="S565" i="1"/>
  <c r="O567" i="1" l="1"/>
  <c r="W566" i="1"/>
  <c r="X566" i="1" s="1"/>
  <c r="Y566" i="1" s="1"/>
  <c r="Z566" i="1" s="1"/>
  <c r="Q566" i="1"/>
  <c r="T566" i="1" s="1"/>
  <c r="P566" i="1"/>
  <c r="S566" i="1"/>
  <c r="T565" i="1"/>
  <c r="R565" i="1"/>
  <c r="U565" i="1" s="1"/>
  <c r="R566" i="1" l="1"/>
  <c r="U566" i="1" s="1"/>
  <c r="O568" i="1"/>
  <c r="W567" i="1"/>
  <c r="X567" i="1" s="1"/>
  <c r="Y567" i="1" s="1"/>
  <c r="Z567" i="1" s="1"/>
  <c r="S567" i="1"/>
  <c r="P567" i="1"/>
  <c r="Q567" i="1"/>
  <c r="T567" i="1" l="1"/>
  <c r="O569" i="1"/>
  <c r="W568" i="1"/>
  <c r="X568" i="1" s="1"/>
  <c r="Y568" i="1" s="1"/>
  <c r="Z568" i="1" s="1"/>
  <c r="Q568" i="1"/>
  <c r="P568" i="1"/>
  <c r="S568" i="1"/>
  <c r="R567" i="1"/>
  <c r="U567" i="1" s="1"/>
  <c r="T568" i="1" l="1"/>
  <c r="O570" i="1"/>
  <c r="W569" i="1"/>
  <c r="X569" i="1" s="1"/>
  <c r="Y569" i="1" s="1"/>
  <c r="Z569" i="1" s="1"/>
  <c r="Q569" i="1"/>
  <c r="S569" i="1"/>
  <c r="P569" i="1"/>
  <c r="R568" i="1"/>
  <c r="T569" i="1" l="1"/>
  <c r="R569" i="1"/>
  <c r="U569" i="1" s="1"/>
  <c r="O571" i="1"/>
  <c r="W570" i="1"/>
  <c r="X570" i="1" s="1"/>
  <c r="Y570" i="1" s="1"/>
  <c r="Z570" i="1" s="1"/>
  <c r="S570" i="1"/>
  <c r="P570" i="1"/>
  <c r="Q570" i="1"/>
  <c r="U568" i="1"/>
  <c r="T570" i="1" l="1"/>
  <c r="R570" i="1"/>
  <c r="U570" i="1"/>
  <c r="O572" i="1"/>
  <c r="W571" i="1"/>
  <c r="X571" i="1" s="1"/>
  <c r="Y571" i="1" s="1"/>
  <c r="Z571" i="1" s="1"/>
  <c r="Q571" i="1"/>
  <c r="S571" i="1"/>
  <c r="P571" i="1"/>
  <c r="T571" i="1" l="1"/>
  <c r="R571" i="1"/>
  <c r="O573" i="1"/>
  <c r="W572" i="1"/>
  <c r="X572" i="1" s="1"/>
  <c r="Y572" i="1" s="1"/>
  <c r="Z572" i="1" s="1"/>
  <c r="S572" i="1"/>
  <c r="Q572" i="1"/>
  <c r="P572" i="1"/>
  <c r="O574" i="1" l="1"/>
  <c r="W573" i="1"/>
  <c r="X573" i="1" s="1"/>
  <c r="Y573" i="1" s="1"/>
  <c r="Z573" i="1" s="1"/>
  <c r="P573" i="1"/>
  <c r="Q573" i="1"/>
  <c r="T573" i="1" s="1"/>
  <c r="S573" i="1"/>
  <c r="R572" i="1"/>
  <c r="T572" i="1"/>
  <c r="U572" i="1" s="1"/>
  <c r="U571" i="1"/>
  <c r="R573" i="1" l="1"/>
  <c r="U573" i="1" s="1"/>
  <c r="O575" i="1"/>
  <c r="W574" i="1"/>
  <c r="X574" i="1" s="1"/>
  <c r="Y574" i="1" s="1"/>
  <c r="Z574" i="1" s="1"/>
  <c r="P574" i="1"/>
  <c r="Q574" i="1"/>
  <c r="S574" i="1"/>
  <c r="O576" i="1" l="1"/>
  <c r="W575" i="1"/>
  <c r="X575" i="1" s="1"/>
  <c r="Y575" i="1" s="1"/>
  <c r="Z575" i="1" s="1"/>
  <c r="Q575" i="1"/>
  <c r="P575" i="1"/>
  <c r="S575" i="1"/>
  <c r="T574" i="1"/>
  <c r="R574" i="1"/>
  <c r="R575" i="1" l="1"/>
  <c r="U574" i="1"/>
  <c r="T575" i="1"/>
  <c r="U575" i="1" s="1"/>
  <c r="O577" i="1"/>
  <c r="W576" i="1"/>
  <c r="X576" i="1" s="1"/>
  <c r="Y576" i="1" s="1"/>
  <c r="Z576" i="1" s="1"/>
  <c r="S576" i="1"/>
  <c r="P576" i="1"/>
  <c r="Q576" i="1"/>
  <c r="T576" i="1" l="1"/>
  <c r="O578" i="1"/>
  <c r="W577" i="1"/>
  <c r="X577" i="1" s="1"/>
  <c r="Y577" i="1" s="1"/>
  <c r="Z577" i="1" s="1"/>
  <c r="S577" i="1"/>
  <c r="P577" i="1"/>
  <c r="Q577" i="1"/>
  <c r="R576" i="1"/>
  <c r="U576" i="1" s="1"/>
  <c r="T577" i="1" l="1"/>
  <c r="O579" i="1"/>
  <c r="W578" i="1"/>
  <c r="X578" i="1" s="1"/>
  <c r="Y578" i="1" s="1"/>
  <c r="Z578" i="1" s="1"/>
  <c r="P578" i="1"/>
  <c r="Q578" i="1"/>
  <c r="S578" i="1"/>
  <c r="R577" i="1"/>
  <c r="U577" i="1" s="1"/>
  <c r="R578" i="1" l="1"/>
  <c r="O580" i="1"/>
  <c r="W579" i="1"/>
  <c r="X579" i="1" s="1"/>
  <c r="Y579" i="1" s="1"/>
  <c r="Z579" i="1" s="1"/>
  <c r="Q579" i="1"/>
  <c r="S579" i="1"/>
  <c r="P579" i="1"/>
  <c r="T578" i="1"/>
  <c r="U578" i="1" s="1"/>
  <c r="T579" i="1" l="1"/>
  <c r="R579" i="1"/>
  <c r="O581" i="1"/>
  <c r="W580" i="1"/>
  <c r="X580" i="1" s="1"/>
  <c r="Y580" i="1" s="1"/>
  <c r="Z580" i="1" s="1"/>
  <c r="Q580" i="1"/>
  <c r="P580" i="1"/>
  <c r="S580" i="1"/>
  <c r="O582" i="1" l="1"/>
  <c r="W581" i="1"/>
  <c r="X581" i="1" s="1"/>
  <c r="Y581" i="1" s="1"/>
  <c r="Z581" i="1" s="1"/>
  <c r="S581" i="1"/>
  <c r="P581" i="1"/>
  <c r="Q581" i="1"/>
  <c r="R580" i="1"/>
  <c r="T580" i="1"/>
  <c r="U580" i="1" s="1"/>
  <c r="U579" i="1"/>
  <c r="R581" i="1" l="1"/>
  <c r="T581" i="1"/>
  <c r="U581" i="1" s="1"/>
  <c r="O583" i="1"/>
  <c r="W582" i="1"/>
  <c r="X582" i="1" s="1"/>
  <c r="Y582" i="1" s="1"/>
  <c r="Z582" i="1" s="1"/>
  <c r="S582" i="1"/>
  <c r="P582" i="1"/>
  <c r="Q582" i="1"/>
  <c r="R582" i="1" l="1"/>
  <c r="T582" i="1"/>
  <c r="U582" i="1" s="1"/>
  <c r="O584" i="1"/>
  <c r="W583" i="1"/>
  <c r="X583" i="1" s="1"/>
  <c r="Y583" i="1" s="1"/>
  <c r="Z583" i="1" s="1"/>
  <c r="P583" i="1"/>
  <c r="Q583" i="1"/>
  <c r="S583" i="1"/>
  <c r="T583" i="1" l="1"/>
  <c r="R583" i="1"/>
  <c r="U583" i="1" s="1"/>
  <c r="O585" i="1"/>
  <c r="W584" i="1"/>
  <c r="X584" i="1" s="1"/>
  <c r="Y584" i="1" s="1"/>
  <c r="Z584" i="1" s="1"/>
  <c r="Q584" i="1"/>
  <c r="S584" i="1"/>
  <c r="P584" i="1"/>
  <c r="T584" i="1" l="1"/>
  <c r="R584" i="1"/>
  <c r="U584" i="1" s="1"/>
  <c r="O586" i="1"/>
  <c r="W585" i="1"/>
  <c r="X585" i="1" s="1"/>
  <c r="Y585" i="1" s="1"/>
  <c r="Z585" i="1" s="1"/>
  <c r="S585" i="1"/>
  <c r="P585" i="1"/>
  <c r="Q585" i="1"/>
  <c r="T585" i="1" s="1"/>
  <c r="R585" i="1" l="1"/>
  <c r="U585" i="1" s="1"/>
  <c r="O587" i="1"/>
  <c r="W586" i="1"/>
  <c r="X586" i="1" s="1"/>
  <c r="Y586" i="1" s="1"/>
  <c r="Z586" i="1" s="1"/>
  <c r="Q586" i="1"/>
  <c r="S586" i="1"/>
  <c r="P586" i="1"/>
  <c r="T586" i="1" l="1"/>
  <c r="R586" i="1"/>
  <c r="O588" i="1"/>
  <c r="W587" i="1"/>
  <c r="X587" i="1" s="1"/>
  <c r="Y587" i="1" s="1"/>
  <c r="Z587" i="1" s="1"/>
  <c r="P587" i="1"/>
  <c r="Q587" i="1"/>
  <c r="S587" i="1"/>
  <c r="O589" i="1" l="1"/>
  <c r="W588" i="1"/>
  <c r="X588" i="1" s="1"/>
  <c r="Y588" i="1" s="1"/>
  <c r="Z588" i="1" s="1"/>
  <c r="P588" i="1"/>
  <c r="Q588" i="1"/>
  <c r="S588" i="1"/>
  <c r="T587" i="1"/>
  <c r="R587" i="1"/>
  <c r="U586" i="1"/>
  <c r="T588" i="1" l="1"/>
  <c r="R588" i="1"/>
  <c r="U588" i="1" s="1"/>
  <c r="U587" i="1"/>
  <c r="O590" i="1"/>
  <c r="W589" i="1"/>
  <c r="X589" i="1" s="1"/>
  <c r="Y589" i="1" s="1"/>
  <c r="Z589" i="1" s="1"/>
  <c r="Q589" i="1"/>
  <c r="S589" i="1"/>
  <c r="P589" i="1"/>
  <c r="R589" i="1" l="1"/>
  <c r="O591" i="1"/>
  <c r="W590" i="1"/>
  <c r="X590" i="1" s="1"/>
  <c r="Y590" i="1" s="1"/>
  <c r="Z590" i="1" s="1"/>
  <c r="S590" i="1"/>
  <c r="P590" i="1"/>
  <c r="Q590" i="1"/>
  <c r="T589" i="1"/>
  <c r="U589" i="1" s="1"/>
  <c r="R590" i="1" l="1"/>
  <c r="T590" i="1"/>
  <c r="U590" i="1" s="1"/>
  <c r="O592" i="1"/>
  <c r="W591" i="1"/>
  <c r="X591" i="1" s="1"/>
  <c r="Y591" i="1" s="1"/>
  <c r="Z591" i="1" s="1"/>
  <c r="Q591" i="1"/>
  <c r="S591" i="1"/>
  <c r="P591" i="1"/>
  <c r="R591" i="1" l="1"/>
  <c r="O593" i="1"/>
  <c r="W592" i="1"/>
  <c r="X592" i="1" s="1"/>
  <c r="Y592" i="1" s="1"/>
  <c r="Z592" i="1" s="1"/>
  <c r="P592" i="1"/>
  <c r="Q592" i="1"/>
  <c r="S592" i="1"/>
  <c r="T591" i="1"/>
  <c r="U591" i="1" s="1"/>
  <c r="R592" i="1" l="1"/>
  <c r="O594" i="1"/>
  <c r="W593" i="1"/>
  <c r="X593" i="1" s="1"/>
  <c r="Y593" i="1" s="1"/>
  <c r="Z593" i="1" s="1"/>
  <c r="Q593" i="1"/>
  <c r="P593" i="1"/>
  <c r="S593" i="1"/>
  <c r="T592" i="1"/>
  <c r="U592" i="1" s="1"/>
  <c r="T593" i="1" l="1"/>
  <c r="R593" i="1"/>
  <c r="O595" i="1"/>
  <c r="W594" i="1"/>
  <c r="X594" i="1" s="1"/>
  <c r="Y594" i="1" s="1"/>
  <c r="Z594" i="1" s="1"/>
  <c r="S594" i="1"/>
  <c r="P594" i="1"/>
  <c r="Q594" i="1"/>
  <c r="U593" i="1" l="1"/>
  <c r="T594" i="1"/>
  <c r="O596" i="1"/>
  <c r="W595" i="1"/>
  <c r="X595" i="1" s="1"/>
  <c r="Y595" i="1" s="1"/>
  <c r="Z595" i="1" s="1"/>
  <c r="P595" i="1"/>
  <c r="Q595" i="1"/>
  <c r="S595" i="1"/>
  <c r="R594" i="1"/>
  <c r="R595" i="1" l="1"/>
  <c r="O597" i="1"/>
  <c r="W596" i="1"/>
  <c r="X596" i="1" s="1"/>
  <c r="Y596" i="1" s="1"/>
  <c r="Z596" i="1" s="1"/>
  <c r="Q596" i="1"/>
  <c r="S596" i="1"/>
  <c r="P596" i="1"/>
  <c r="T595" i="1"/>
  <c r="U595" i="1" s="1"/>
  <c r="U594" i="1"/>
  <c r="T596" i="1" l="1"/>
  <c r="R596" i="1"/>
  <c r="U596" i="1" s="1"/>
  <c r="O598" i="1"/>
  <c r="W597" i="1"/>
  <c r="X597" i="1" s="1"/>
  <c r="Y597" i="1" s="1"/>
  <c r="Z597" i="1" s="1"/>
  <c r="P597" i="1"/>
  <c r="Q597" i="1"/>
  <c r="S597" i="1"/>
  <c r="O599" i="1" l="1"/>
  <c r="W598" i="1"/>
  <c r="X598" i="1" s="1"/>
  <c r="Y598" i="1" s="1"/>
  <c r="Z598" i="1" s="1"/>
  <c r="Q598" i="1"/>
  <c r="P598" i="1"/>
  <c r="S598" i="1"/>
  <c r="T597" i="1"/>
  <c r="R597" i="1"/>
  <c r="T598" i="1" l="1"/>
  <c r="R598" i="1"/>
  <c r="U598" i="1" s="1"/>
  <c r="U597" i="1"/>
  <c r="O600" i="1"/>
  <c r="W599" i="1"/>
  <c r="X599" i="1" s="1"/>
  <c r="Y599" i="1" s="1"/>
  <c r="Z599" i="1" s="1"/>
  <c r="S599" i="1"/>
  <c r="P599" i="1"/>
  <c r="Q599" i="1"/>
  <c r="T599" i="1" l="1"/>
  <c r="O601" i="1"/>
  <c r="W600" i="1"/>
  <c r="X600" i="1" s="1"/>
  <c r="Y600" i="1" s="1"/>
  <c r="Z600" i="1" s="1"/>
  <c r="P600" i="1"/>
  <c r="Q600" i="1"/>
  <c r="S600" i="1"/>
  <c r="R599" i="1"/>
  <c r="R600" i="1" l="1"/>
  <c r="O602" i="1"/>
  <c r="W601" i="1"/>
  <c r="X601" i="1" s="1"/>
  <c r="Y601" i="1" s="1"/>
  <c r="Z601" i="1" s="1"/>
  <c r="P601" i="1"/>
  <c r="S601" i="1"/>
  <c r="Q601" i="1"/>
  <c r="T600" i="1"/>
  <c r="U599" i="1"/>
  <c r="R601" i="1" l="1"/>
  <c r="T601" i="1"/>
  <c r="O603" i="1"/>
  <c r="W602" i="1"/>
  <c r="X602" i="1" s="1"/>
  <c r="Y602" i="1" s="1"/>
  <c r="Z602" i="1" s="1"/>
  <c r="Q602" i="1"/>
  <c r="P602" i="1"/>
  <c r="S602" i="1"/>
  <c r="U600" i="1"/>
  <c r="R602" i="1" l="1"/>
  <c r="O604" i="1"/>
  <c r="W603" i="1"/>
  <c r="X603" i="1" s="1"/>
  <c r="Y603" i="1" s="1"/>
  <c r="S603" i="1"/>
  <c r="Q603" i="1"/>
  <c r="P603" i="1"/>
  <c r="T602" i="1"/>
  <c r="U602" i="1" s="1"/>
  <c r="U601" i="1"/>
  <c r="K2" i="2" l="1"/>
  <c r="Z603" i="1"/>
  <c r="T603" i="1"/>
  <c r="R603" i="1"/>
  <c r="O605" i="1"/>
  <c r="W604" i="1"/>
  <c r="X604" i="1" s="1"/>
  <c r="Y604" i="1" s="1"/>
  <c r="Z604" i="1" s="1"/>
  <c r="S604" i="1"/>
  <c r="P604" i="1"/>
  <c r="Q604" i="1"/>
  <c r="F9" i="2" l="1"/>
  <c r="H9" i="2" s="1"/>
  <c r="H8" i="2"/>
  <c r="H11" i="2" s="1"/>
  <c r="T604" i="1"/>
  <c r="O606" i="1"/>
  <c r="W605" i="1"/>
  <c r="X605" i="1" s="1"/>
  <c r="Y605" i="1" s="1"/>
  <c r="Z605" i="1" s="1"/>
  <c r="P605" i="1"/>
  <c r="Q605" i="1"/>
  <c r="S605" i="1"/>
  <c r="R604" i="1"/>
  <c r="U603" i="1"/>
  <c r="U604" i="1" l="1"/>
  <c r="R605" i="1"/>
  <c r="O607" i="1"/>
  <c r="W606" i="1"/>
  <c r="X606" i="1" s="1"/>
  <c r="Y606" i="1" s="1"/>
  <c r="Z606" i="1" s="1"/>
  <c r="P606" i="1"/>
  <c r="S606" i="1"/>
  <c r="Q606" i="1"/>
  <c r="T605" i="1"/>
  <c r="U605" i="1" s="1"/>
  <c r="R606" i="1" l="1"/>
  <c r="T606" i="1"/>
  <c r="U606" i="1" s="1"/>
  <c r="O608" i="1"/>
  <c r="W607" i="1"/>
  <c r="X607" i="1" s="1"/>
  <c r="Y607" i="1" s="1"/>
  <c r="Z607" i="1" s="1"/>
  <c r="Q607" i="1"/>
  <c r="P607" i="1"/>
  <c r="S607" i="1"/>
  <c r="T607" i="1" l="1"/>
  <c r="R607" i="1"/>
  <c r="O609" i="1"/>
  <c r="W608" i="1"/>
  <c r="X608" i="1" s="1"/>
  <c r="Y608" i="1" s="1"/>
  <c r="Z608" i="1" s="1"/>
  <c r="S608" i="1"/>
  <c r="Q608" i="1"/>
  <c r="P608" i="1"/>
  <c r="R608" i="1" l="1"/>
  <c r="O610" i="1"/>
  <c r="W609" i="1"/>
  <c r="X609" i="1" s="1"/>
  <c r="Y609" i="1" s="1"/>
  <c r="Z609" i="1" s="1"/>
  <c r="P609" i="1"/>
  <c r="Q609" i="1"/>
  <c r="S609" i="1"/>
  <c r="T608" i="1"/>
  <c r="U607" i="1"/>
  <c r="R609" i="1" l="1"/>
  <c r="O611" i="1"/>
  <c r="W610" i="1"/>
  <c r="X610" i="1" s="1"/>
  <c r="Y610" i="1" s="1"/>
  <c r="Z610" i="1" s="1"/>
  <c r="P610" i="1"/>
  <c r="Q610" i="1"/>
  <c r="S610" i="1"/>
  <c r="T609" i="1"/>
  <c r="U609" i="1" s="1"/>
  <c r="U608" i="1"/>
  <c r="R610" i="1" l="1"/>
  <c r="O612" i="1"/>
  <c r="W611" i="1"/>
  <c r="X611" i="1" s="1"/>
  <c r="Y611" i="1" s="1"/>
  <c r="Z611" i="1" s="1"/>
  <c r="Q611" i="1"/>
  <c r="P611" i="1"/>
  <c r="S611" i="1"/>
  <c r="T610" i="1"/>
  <c r="U610" i="1" s="1"/>
  <c r="T611" i="1" l="1"/>
  <c r="R611" i="1"/>
  <c r="U611" i="1" s="1"/>
  <c r="O613" i="1"/>
  <c r="W612" i="1"/>
  <c r="X612" i="1" s="1"/>
  <c r="Y612" i="1" s="1"/>
  <c r="Z612" i="1" s="1"/>
  <c r="Q612" i="1"/>
  <c r="P612" i="1"/>
  <c r="S612" i="1"/>
  <c r="R612" i="1" l="1"/>
  <c r="O614" i="1"/>
  <c r="W613" i="1"/>
  <c r="X613" i="1" s="1"/>
  <c r="Y613" i="1" s="1"/>
  <c r="Z613" i="1" s="1"/>
  <c r="S613" i="1"/>
  <c r="Q613" i="1"/>
  <c r="P613" i="1"/>
  <c r="T612" i="1"/>
  <c r="U612" i="1" s="1"/>
  <c r="T613" i="1" l="1"/>
  <c r="R613" i="1"/>
  <c r="O615" i="1"/>
  <c r="W614" i="1"/>
  <c r="X614" i="1" s="1"/>
  <c r="Y614" i="1" s="1"/>
  <c r="Z614" i="1" s="1"/>
  <c r="P614" i="1"/>
  <c r="Q614" i="1"/>
  <c r="S614" i="1"/>
  <c r="O616" i="1" l="1"/>
  <c r="W615" i="1"/>
  <c r="X615" i="1" s="1"/>
  <c r="Y615" i="1" s="1"/>
  <c r="Z615" i="1" s="1"/>
  <c r="P615" i="1"/>
  <c r="Q615" i="1"/>
  <c r="T615" i="1" s="1"/>
  <c r="S615" i="1"/>
  <c r="T614" i="1"/>
  <c r="R614" i="1"/>
  <c r="U613" i="1"/>
  <c r="R615" i="1" l="1"/>
  <c r="U615" i="1" s="1"/>
  <c r="U614" i="1"/>
  <c r="O617" i="1"/>
  <c r="W616" i="1"/>
  <c r="X616" i="1" s="1"/>
  <c r="Y616" i="1" s="1"/>
  <c r="Z616" i="1" s="1"/>
  <c r="Q616" i="1"/>
  <c r="P616" i="1"/>
  <c r="S616" i="1"/>
  <c r="O618" i="1" l="1"/>
  <c r="W617" i="1"/>
  <c r="X617" i="1" s="1"/>
  <c r="Y617" i="1" s="1"/>
  <c r="Z617" i="1" s="1"/>
  <c r="S617" i="1"/>
  <c r="P617" i="1"/>
  <c r="R617" i="1" s="1"/>
  <c r="Q617" i="1"/>
  <c r="R616" i="1"/>
  <c r="T616" i="1"/>
  <c r="U616" i="1" l="1"/>
  <c r="T617" i="1"/>
  <c r="U617" i="1" s="1"/>
  <c r="O619" i="1"/>
  <c r="W618" i="1"/>
  <c r="X618" i="1" s="1"/>
  <c r="Y618" i="1" s="1"/>
  <c r="Z618" i="1" s="1"/>
  <c r="S618" i="1"/>
  <c r="P618" i="1"/>
  <c r="Q618" i="1"/>
  <c r="T618" i="1" s="1"/>
  <c r="O620" i="1" l="1"/>
  <c r="W619" i="1"/>
  <c r="X619" i="1" s="1"/>
  <c r="Y619" i="1" s="1"/>
  <c r="Z619" i="1" s="1"/>
  <c r="P619" i="1"/>
  <c r="Q619" i="1"/>
  <c r="S619" i="1"/>
  <c r="R618" i="1"/>
  <c r="U618" i="1" s="1"/>
  <c r="R619" i="1" l="1"/>
  <c r="O621" i="1"/>
  <c r="W620" i="1"/>
  <c r="X620" i="1" s="1"/>
  <c r="Y620" i="1" s="1"/>
  <c r="Z620" i="1" s="1"/>
  <c r="P620" i="1"/>
  <c r="Q620" i="1"/>
  <c r="S620" i="1"/>
  <c r="T619" i="1"/>
  <c r="U619" i="1" s="1"/>
  <c r="T620" i="1" l="1"/>
  <c r="R620" i="1"/>
  <c r="U620" i="1" s="1"/>
  <c r="O622" i="1"/>
  <c r="W621" i="1"/>
  <c r="X621" i="1" s="1"/>
  <c r="Y621" i="1" s="1"/>
  <c r="Z621" i="1" s="1"/>
  <c r="Q621" i="1"/>
  <c r="P621" i="1"/>
  <c r="S621" i="1"/>
  <c r="R621" i="1" l="1"/>
  <c r="O623" i="1"/>
  <c r="W622" i="1"/>
  <c r="X622" i="1" s="1"/>
  <c r="Y622" i="1" s="1"/>
  <c r="Z622" i="1" s="1"/>
  <c r="S622" i="1"/>
  <c r="P622" i="1"/>
  <c r="Q622" i="1"/>
  <c r="T621" i="1"/>
  <c r="U621" i="1" s="1"/>
  <c r="R622" i="1" l="1"/>
  <c r="T622" i="1"/>
  <c r="U622" i="1" s="1"/>
  <c r="O624" i="1"/>
  <c r="W623" i="1"/>
  <c r="X623" i="1" s="1"/>
  <c r="Y623" i="1" s="1"/>
  <c r="Z623" i="1" s="1"/>
  <c r="S623" i="1"/>
  <c r="P623" i="1"/>
  <c r="Q623" i="1"/>
  <c r="T623" i="1" l="1"/>
  <c r="O625" i="1"/>
  <c r="W624" i="1"/>
  <c r="X624" i="1" s="1"/>
  <c r="Y624" i="1" s="1"/>
  <c r="Z624" i="1" s="1"/>
  <c r="P624" i="1"/>
  <c r="Q624" i="1"/>
  <c r="S624" i="1"/>
  <c r="R623" i="1"/>
  <c r="U623" i="1" s="1"/>
  <c r="R624" i="1" l="1"/>
  <c r="O626" i="1"/>
  <c r="W625" i="1"/>
  <c r="X625" i="1" s="1"/>
  <c r="Y625" i="1" s="1"/>
  <c r="Z625" i="1" s="1"/>
  <c r="Q625" i="1"/>
  <c r="S625" i="1"/>
  <c r="P625" i="1"/>
  <c r="T624" i="1"/>
  <c r="U624" i="1" s="1"/>
  <c r="T625" i="1" l="1"/>
  <c r="R625" i="1"/>
  <c r="U625" i="1" s="1"/>
  <c r="O627" i="1"/>
  <c r="W626" i="1"/>
  <c r="X626" i="1" s="1"/>
  <c r="Y626" i="1" s="1"/>
  <c r="Z626" i="1" s="1"/>
  <c r="S626" i="1"/>
  <c r="P626" i="1"/>
  <c r="Q626" i="1"/>
  <c r="T626" i="1" l="1"/>
  <c r="O628" i="1"/>
  <c r="W627" i="1"/>
  <c r="X627" i="1" s="1"/>
  <c r="Y627" i="1" s="1"/>
  <c r="Z627" i="1" s="1"/>
  <c r="Q627" i="1"/>
  <c r="T627" i="1" s="1"/>
  <c r="S627" i="1"/>
  <c r="P627" i="1"/>
  <c r="R626" i="1"/>
  <c r="R627" i="1" l="1"/>
  <c r="U627" i="1" s="1"/>
  <c r="O629" i="1"/>
  <c r="W628" i="1"/>
  <c r="X628" i="1" s="1"/>
  <c r="Y628" i="1" s="1"/>
  <c r="Z628" i="1" s="1"/>
  <c r="S628" i="1"/>
  <c r="P628" i="1"/>
  <c r="Q628" i="1"/>
  <c r="U626" i="1"/>
  <c r="T628" i="1" l="1"/>
  <c r="O630" i="1"/>
  <c r="W629" i="1"/>
  <c r="X629" i="1" s="1"/>
  <c r="Y629" i="1" s="1"/>
  <c r="Z629" i="1" s="1"/>
  <c r="P629" i="1"/>
  <c r="Q629" i="1"/>
  <c r="S629" i="1"/>
  <c r="R628" i="1"/>
  <c r="U628" i="1" s="1"/>
  <c r="R629" i="1" l="1"/>
  <c r="O631" i="1"/>
  <c r="W630" i="1"/>
  <c r="X630" i="1" s="1"/>
  <c r="Y630" i="1" s="1"/>
  <c r="Z630" i="1" s="1"/>
  <c r="Q630" i="1"/>
  <c r="S630" i="1"/>
  <c r="P630" i="1"/>
  <c r="T629" i="1"/>
  <c r="U629" i="1" s="1"/>
  <c r="T630" i="1" l="1"/>
  <c r="R630" i="1"/>
  <c r="O632" i="1"/>
  <c r="W631" i="1"/>
  <c r="X631" i="1" s="1"/>
  <c r="Y631" i="1" s="1"/>
  <c r="Z631" i="1" s="1"/>
  <c r="S631" i="1"/>
  <c r="P631" i="1"/>
  <c r="Q631" i="1"/>
  <c r="T631" i="1" l="1"/>
  <c r="O633" i="1"/>
  <c r="W632" i="1"/>
  <c r="X632" i="1" s="1"/>
  <c r="Y632" i="1" s="1"/>
  <c r="Z632" i="1" s="1"/>
  <c r="Q632" i="1"/>
  <c r="S632" i="1"/>
  <c r="P632" i="1"/>
  <c r="R631" i="1"/>
  <c r="U631" i="1" s="1"/>
  <c r="U630" i="1"/>
  <c r="T632" i="1" l="1"/>
  <c r="R632" i="1"/>
  <c r="U632" i="1" s="1"/>
  <c r="O634" i="1"/>
  <c r="W633" i="1"/>
  <c r="X633" i="1" s="1"/>
  <c r="Y633" i="1" s="1"/>
  <c r="Z633" i="1" s="1"/>
  <c r="P633" i="1"/>
  <c r="Q633" i="1"/>
  <c r="S633" i="1"/>
  <c r="T633" i="1" l="1"/>
  <c r="R633" i="1"/>
  <c r="U633" i="1" s="1"/>
  <c r="O635" i="1"/>
  <c r="W634" i="1"/>
  <c r="X634" i="1" s="1"/>
  <c r="Y634" i="1" s="1"/>
  <c r="Z634" i="1" s="1"/>
  <c r="Q634" i="1"/>
  <c r="P634" i="1"/>
  <c r="S634" i="1"/>
  <c r="T634" i="1" l="1"/>
  <c r="O636" i="1"/>
  <c r="W635" i="1"/>
  <c r="X635" i="1" s="1"/>
  <c r="Y635" i="1" s="1"/>
  <c r="Z635" i="1" s="1"/>
  <c r="S635" i="1"/>
  <c r="P635" i="1"/>
  <c r="Q635" i="1"/>
  <c r="R634" i="1"/>
  <c r="U634" i="1" s="1"/>
  <c r="T635" i="1" l="1"/>
  <c r="O637" i="1"/>
  <c r="W636" i="1"/>
  <c r="X636" i="1" s="1"/>
  <c r="Y636" i="1" s="1"/>
  <c r="Z636" i="1" s="1"/>
  <c r="S636" i="1"/>
  <c r="P636" i="1"/>
  <c r="Q636" i="1"/>
  <c r="R635" i="1"/>
  <c r="T636" i="1" l="1"/>
  <c r="O638" i="1"/>
  <c r="W637" i="1"/>
  <c r="X637" i="1" s="1"/>
  <c r="Y637" i="1" s="1"/>
  <c r="Z637" i="1" s="1"/>
  <c r="Q637" i="1"/>
  <c r="S637" i="1"/>
  <c r="P637" i="1"/>
  <c r="R636" i="1"/>
  <c r="U635" i="1"/>
  <c r="T637" i="1" l="1"/>
  <c r="R637" i="1"/>
  <c r="O639" i="1"/>
  <c r="W638" i="1"/>
  <c r="X638" i="1" s="1"/>
  <c r="Y638" i="1" s="1"/>
  <c r="Z638" i="1" s="1"/>
  <c r="S638" i="1"/>
  <c r="P638" i="1"/>
  <c r="Q638" i="1"/>
  <c r="T638" i="1" s="1"/>
  <c r="U636" i="1"/>
  <c r="O640" i="1" l="1"/>
  <c r="W639" i="1"/>
  <c r="X639" i="1" s="1"/>
  <c r="Y639" i="1" s="1"/>
  <c r="Z639" i="1" s="1"/>
  <c r="P639" i="1"/>
  <c r="Q639" i="1"/>
  <c r="S639" i="1"/>
  <c r="R638" i="1"/>
  <c r="U638" i="1" s="1"/>
  <c r="U637" i="1"/>
  <c r="R639" i="1" l="1"/>
  <c r="O641" i="1"/>
  <c r="W640" i="1"/>
  <c r="X640" i="1" s="1"/>
  <c r="Y640" i="1" s="1"/>
  <c r="Z640" i="1" s="1"/>
  <c r="P640" i="1"/>
  <c r="Q640" i="1"/>
  <c r="S640" i="1"/>
  <c r="T639" i="1"/>
  <c r="U639" i="1" s="1"/>
  <c r="R640" i="1" l="1"/>
  <c r="O642" i="1"/>
  <c r="W641" i="1"/>
  <c r="X641" i="1" s="1"/>
  <c r="Y641" i="1" s="1"/>
  <c r="Z641" i="1" s="1"/>
  <c r="Q641" i="1"/>
  <c r="S641" i="1"/>
  <c r="P641" i="1"/>
  <c r="T640" i="1"/>
  <c r="U640" i="1" s="1"/>
  <c r="T641" i="1" l="1"/>
  <c r="R641" i="1"/>
  <c r="U641" i="1" s="1"/>
  <c r="O643" i="1"/>
  <c r="W642" i="1"/>
  <c r="X642" i="1" s="1"/>
  <c r="Y642" i="1" s="1"/>
  <c r="Z642" i="1" s="1"/>
  <c r="S642" i="1"/>
  <c r="P642" i="1"/>
  <c r="Q642" i="1"/>
  <c r="R642" i="1" l="1"/>
  <c r="T642" i="1"/>
  <c r="U642" i="1" s="1"/>
  <c r="O644" i="1"/>
  <c r="W643" i="1"/>
  <c r="X643" i="1" s="1"/>
  <c r="Y643" i="1" s="1"/>
  <c r="Z643" i="1" s="1"/>
  <c r="P643" i="1"/>
  <c r="Q643" i="1"/>
  <c r="S643" i="1"/>
  <c r="T643" i="1" l="1"/>
  <c r="R643" i="1"/>
  <c r="U643" i="1" s="1"/>
  <c r="O645" i="1"/>
  <c r="W644" i="1"/>
  <c r="X644" i="1" s="1"/>
  <c r="Y644" i="1" s="1"/>
  <c r="Z644" i="1" s="1"/>
  <c r="P644" i="1"/>
  <c r="Q644" i="1"/>
  <c r="S644" i="1"/>
  <c r="O646" i="1" l="1"/>
  <c r="W645" i="1"/>
  <c r="X645" i="1" s="1"/>
  <c r="Y645" i="1" s="1"/>
  <c r="Z645" i="1" s="1"/>
  <c r="P645" i="1"/>
  <c r="Q645" i="1"/>
  <c r="T645" i="1" s="1"/>
  <c r="S645" i="1"/>
  <c r="T644" i="1"/>
  <c r="R644" i="1"/>
  <c r="R645" i="1" l="1"/>
  <c r="U645" i="1" s="1"/>
  <c r="U644" i="1"/>
  <c r="O647" i="1"/>
  <c r="W646" i="1"/>
  <c r="X646" i="1" s="1"/>
  <c r="Y646" i="1" s="1"/>
  <c r="Z646" i="1" s="1"/>
  <c r="Q646" i="1"/>
  <c r="S646" i="1"/>
  <c r="P646" i="1"/>
  <c r="R646" i="1" l="1"/>
  <c r="O648" i="1"/>
  <c r="W647" i="1"/>
  <c r="X647" i="1" s="1"/>
  <c r="Y647" i="1" s="1"/>
  <c r="Z647" i="1" s="1"/>
  <c r="S647" i="1"/>
  <c r="P647" i="1"/>
  <c r="Q647" i="1"/>
  <c r="T646" i="1"/>
  <c r="U646" i="1" s="1"/>
  <c r="R647" i="1" l="1"/>
  <c r="T647" i="1"/>
  <c r="U647" i="1" s="1"/>
  <c r="O649" i="1"/>
  <c r="W648" i="1"/>
  <c r="X648" i="1" s="1"/>
  <c r="Y648" i="1" s="1"/>
  <c r="Z648" i="1" s="1"/>
  <c r="P648" i="1"/>
  <c r="Q648" i="1"/>
  <c r="S648" i="1"/>
  <c r="O650" i="1" l="1"/>
  <c r="W649" i="1"/>
  <c r="X649" i="1" s="1"/>
  <c r="Y649" i="1" s="1"/>
  <c r="Z649" i="1" s="1"/>
  <c r="P649" i="1"/>
  <c r="Q649" i="1"/>
  <c r="T649" i="1" s="1"/>
  <c r="S649" i="1"/>
  <c r="T648" i="1"/>
  <c r="R648" i="1"/>
  <c r="U648" i="1" s="1"/>
  <c r="R649" i="1" l="1"/>
  <c r="U649" i="1" s="1"/>
  <c r="O651" i="1"/>
  <c r="W650" i="1"/>
  <c r="X650" i="1" s="1"/>
  <c r="Y650" i="1" s="1"/>
  <c r="Z650" i="1" s="1"/>
  <c r="Q650" i="1"/>
  <c r="S650" i="1"/>
  <c r="P650" i="1"/>
  <c r="T650" i="1" l="1"/>
  <c r="R650" i="1"/>
  <c r="O652" i="1"/>
  <c r="W651" i="1"/>
  <c r="X651" i="1" s="1"/>
  <c r="Y651" i="1" s="1"/>
  <c r="Z651" i="1" s="1"/>
  <c r="S651" i="1"/>
  <c r="P651" i="1"/>
  <c r="Q651" i="1"/>
  <c r="T651" i="1" l="1"/>
  <c r="O653" i="1"/>
  <c r="W652" i="1"/>
  <c r="X652" i="1" s="1"/>
  <c r="Y652" i="1" s="1"/>
  <c r="Z652" i="1" s="1"/>
  <c r="P652" i="1"/>
  <c r="Q652" i="1"/>
  <c r="S652" i="1"/>
  <c r="R651" i="1"/>
  <c r="U651" i="1" s="1"/>
  <c r="U650" i="1"/>
  <c r="R652" i="1" l="1"/>
  <c r="O654" i="1"/>
  <c r="W653" i="1"/>
  <c r="X653" i="1" s="1"/>
  <c r="Y653" i="1" s="1"/>
  <c r="Z653" i="1" s="1"/>
  <c r="P653" i="1"/>
  <c r="Q653" i="1"/>
  <c r="S653" i="1"/>
  <c r="T652" i="1"/>
  <c r="U652" i="1" s="1"/>
  <c r="T653" i="1" l="1"/>
  <c r="R653" i="1"/>
  <c r="U653" i="1" s="1"/>
  <c r="O655" i="1"/>
  <c r="W654" i="1"/>
  <c r="X654" i="1" s="1"/>
  <c r="Y654" i="1" s="1"/>
  <c r="Z654" i="1" s="1"/>
  <c r="Q654" i="1"/>
  <c r="S654" i="1"/>
  <c r="P654" i="1"/>
  <c r="T654" i="1" l="1"/>
  <c r="R654" i="1"/>
  <c r="O656" i="1"/>
  <c r="W655" i="1"/>
  <c r="X655" i="1" s="1"/>
  <c r="Y655" i="1" s="1"/>
  <c r="Z655" i="1" s="1"/>
  <c r="S655" i="1"/>
  <c r="P655" i="1"/>
  <c r="Q655" i="1"/>
  <c r="T655" i="1" l="1"/>
  <c r="O657" i="1"/>
  <c r="W656" i="1"/>
  <c r="X656" i="1" s="1"/>
  <c r="Y656" i="1" s="1"/>
  <c r="Z656" i="1" s="1"/>
  <c r="P656" i="1"/>
  <c r="R656" i="1" s="1"/>
  <c r="Q656" i="1"/>
  <c r="S656" i="1"/>
  <c r="R655" i="1"/>
  <c r="U655" i="1" s="1"/>
  <c r="U654" i="1"/>
  <c r="O658" i="1" l="1"/>
  <c r="W657" i="1"/>
  <c r="X657" i="1" s="1"/>
  <c r="Y657" i="1" s="1"/>
  <c r="Z657" i="1" s="1"/>
  <c r="P657" i="1"/>
  <c r="Q657" i="1"/>
  <c r="T657" i="1" s="1"/>
  <c r="S657" i="1"/>
  <c r="T656" i="1"/>
  <c r="U656" i="1" s="1"/>
  <c r="R657" i="1" l="1"/>
  <c r="U657" i="1" s="1"/>
  <c r="O659" i="1"/>
  <c r="W658" i="1"/>
  <c r="X658" i="1" s="1"/>
  <c r="Y658" i="1" s="1"/>
  <c r="Z658" i="1" s="1"/>
  <c r="Q658" i="1"/>
  <c r="S658" i="1"/>
  <c r="P658" i="1"/>
  <c r="R658" i="1" l="1"/>
  <c r="O660" i="1"/>
  <c r="W659" i="1"/>
  <c r="X659" i="1" s="1"/>
  <c r="Y659" i="1" s="1"/>
  <c r="Z659" i="1" s="1"/>
  <c r="S659" i="1"/>
  <c r="P659" i="1"/>
  <c r="Q659" i="1"/>
  <c r="T658" i="1"/>
  <c r="U658" i="1" s="1"/>
  <c r="R659" i="1" l="1"/>
  <c r="T659" i="1"/>
  <c r="U659" i="1" s="1"/>
  <c r="O661" i="1"/>
  <c r="W660" i="1"/>
  <c r="X660" i="1" s="1"/>
  <c r="Y660" i="1" s="1"/>
  <c r="Z660" i="1" s="1"/>
  <c r="P660" i="1"/>
  <c r="Q660" i="1"/>
  <c r="S660" i="1"/>
  <c r="T660" i="1" l="1"/>
  <c r="R660" i="1"/>
  <c r="O662" i="1"/>
  <c r="W661" i="1"/>
  <c r="X661" i="1" s="1"/>
  <c r="Y661" i="1" s="1"/>
  <c r="Z661" i="1" s="1"/>
  <c r="P661" i="1"/>
  <c r="Q661" i="1"/>
  <c r="S661" i="1"/>
  <c r="U660" i="1"/>
  <c r="R661" i="1" l="1"/>
  <c r="O663" i="1"/>
  <c r="W662" i="1"/>
  <c r="X662" i="1" s="1"/>
  <c r="Y662" i="1" s="1"/>
  <c r="Z662" i="1" s="1"/>
  <c r="Q662" i="1"/>
  <c r="S662" i="1"/>
  <c r="P662" i="1"/>
  <c r="T661" i="1"/>
  <c r="U661" i="1" s="1"/>
  <c r="T662" i="1" l="1"/>
  <c r="R662" i="1"/>
  <c r="O664" i="1"/>
  <c r="W663" i="1"/>
  <c r="X663" i="1" s="1"/>
  <c r="S663" i="1"/>
  <c r="P663" i="1"/>
  <c r="Q663" i="1"/>
  <c r="G49" i="1" l="1"/>
  <c r="Y663" i="1"/>
  <c r="Z663" i="1" s="1"/>
  <c r="I47" i="1"/>
  <c r="T663" i="1"/>
  <c r="O665" i="1"/>
  <c r="W664" i="1"/>
  <c r="X664" i="1" s="1"/>
  <c r="Y664" i="1" s="1"/>
  <c r="Z664" i="1" s="1"/>
  <c r="P664" i="1"/>
  <c r="Q664" i="1"/>
  <c r="S664" i="1"/>
  <c r="R663" i="1"/>
  <c r="U662" i="1"/>
  <c r="R664" i="1" l="1"/>
  <c r="O666" i="1"/>
  <c r="W665" i="1"/>
  <c r="X665" i="1" s="1"/>
  <c r="Y665" i="1" s="1"/>
  <c r="Z665" i="1" s="1"/>
  <c r="P665" i="1"/>
  <c r="Q665" i="1"/>
  <c r="S665" i="1"/>
  <c r="T664" i="1"/>
  <c r="U664" i="1" s="1"/>
  <c r="U663" i="1"/>
  <c r="R665" i="1" l="1"/>
  <c r="O667" i="1"/>
  <c r="W666" i="1"/>
  <c r="X666" i="1" s="1"/>
  <c r="Y666" i="1" s="1"/>
  <c r="Z666" i="1" s="1"/>
  <c r="Q666" i="1"/>
  <c r="S666" i="1"/>
  <c r="P666" i="1"/>
  <c r="T665" i="1"/>
  <c r="U665" i="1" s="1"/>
  <c r="T666" i="1" l="1"/>
  <c r="R666" i="1"/>
  <c r="O668" i="1"/>
  <c r="W667" i="1"/>
  <c r="X667" i="1" s="1"/>
  <c r="Y667" i="1" s="1"/>
  <c r="Z667" i="1" s="1"/>
  <c r="S667" i="1"/>
  <c r="P667" i="1"/>
  <c r="Q667" i="1"/>
  <c r="T667" i="1" l="1"/>
  <c r="O669" i="1"/>
  <c r="W668" i="1"/>
  <c r="X668" i="1" s="1"/>
  <c r="Y668" i="1" s="1"/>
  <c r="Z668" i="1" s="1"/>
  <c r="P668" i="1"/>
  <c r="Q668" i="1"/>
  <c r="S668" i="1"/>
  <c r="R667" i="1"/>
  <c r="U666" i="1"/>
  <c r="R668" i="1" l="1"/>
  <c r="O670" i="1"/>
  <c r="W669" i="1"/>
  <c r="X669" i="1" s="1"/>
  <c r="Y669" i="1" s="1"/>
  <c r="Z669" i="1" s="1"/>
  <c r="P669" i="1"/>
  <c r="Q669" i="1"/>
  <c r="S669" i="1"/>
  <c r="T668" i="1"/>
  <c r="U668" i="1" s="1"/>
  <c r="U667" i="1"/>
  <c r="R669" i="1" l="1"/>
  <c r="O671" i="1"/>
  <c r="W670" i="1"/>
  <c r="X670" i="1" s="1"/>
  <c r="Y670" i="1" s="1"/>
  <c r="Z670" i="1" s="1"/>
  <c r="Q670" i="1"/>
  <c r="S670" i="1"/>
  <c r="P670" i="1"/>
  <c r="T669" i="1"/>
  <c r="U669" i="1" s="1"/>
  <c r="T670" i="1" l="1"/>
  <c r="R670" i="1"/>
  <c r="O672" i="1"/>
  <c r="W671" i="1"/>
  <c r="X671" i="1" s="1"/>
  <c r="Y671" i="1" s="1"/>
  <c r="Z671" i="1" s="1"/>
  <c r="S671" i="1"/>
  <c r="P671" i="1"/>
  <c r="Q671" i="1"/>
  <c r="T671" i="1" l="1"/>
  <c r="O673" i="1"/>
  <c r="W672" i="1"/>
  <c r="X672" i="1" s="1"/>
  <c r="Y672" i="1" s="1"/>
  <c r="Z672" i="1" s="1"/>
  <c r="P672" i="1"/>
  <c r="Q672" i="1"/>
  <c r="S672" i="1"/>
  <c r="R671" i="1"/>
  <c r="U670" i="1"/>
  <c r="R672" i="1" l="1"/>
  <c r="O674" i="1"/>
  <c r="W673" i="1"/>
  <c r="X673" i="1" s="1"/>
  <c r="Y673" i="1" s="1"/>
  <c r="Z673" i="1" s="1"/>
  <c r="P673" i="1"/>
  <c r="Q673" i="1"/>
  <c r="S673" i="1"/>
  <c r="T672" i="1"/>
  <c r="U672" i="1" s="1"/>
  <c r="U671" i="1"/>
  <c r="R673" i="1" l="1"/>
  <c r="O675" i="1"/>
  <c r="W674" i="1"/>
  <c r="X674" i="1" s="1"/>
  <c r="Y674" i="1" s="1"/>
  <c r="Z674" i="1" s="1"/>
  <c r="Q674" i="1"/>
  <c r="S674" i="1"/>
  <c r="P674" i="1"/>
  <c r="T673" i="1"/>
  <c r="U673" i="1" s="1"/>
  <c r="T674" i="1" l="1"/>
  <c r="R674" i="1"/>
  <c r="O676" i="1"/>
  <c r="W675" i="1"/>
  <c r="X675" i="1" s="1"/>
  <c r="Y675" i="1" s="1"/>
  <c r="Z675" i="1" s="1"/>
  <c r="S675" i="1"/>
  <c r="P675" i="1"/>
  <c r="Q675" i="1"/>
  <c r="T675" i="1" l="1"/>
  <c r="O677" i="1"/>
  <c r="W676" i="1"/>
  <c r="X676" i="1" s="1"/>
  <c r="Y676" i="1" s="1"/>
  <c r="Z676" i="1" s="1"/>
  <c r="P676" i="1"/>
  <c r="Q676" i="1"/>
  <c r="S676" i="1"/>
  <c r="R675" i="1"/>
  <c r="U674" i="1"/>
  <c r="R676" i="1" l="1"/>
  <c r="O678" i="1"/>
  <c r="W677" i="1"/>
  <c r="X677" i="1" s="1"/>
  <c r="Y677" i="1" s="1"/>
  <c r="Z677" i="1" s="1"/>
  <c r="P677" i="1"/>
  <c r="Q677" i="1"/>
  <c r="S677" i="1"/>
  <c r="T676" i="1"/>
  <c r="U676" i="1" s="1"/>
  <c r="U675" i="1"/>
  <c r="R677" i="1" l="1"/>
  <c r="O679" i="1"/>
  <c r="W678" i="1"/>
  <c r="X678" i="1" s="1"/>
  <c r="Y678" i="1" s="1"/>
  <c r="Z678" i="1" s="1"/>
  <c r="Q678" i="1"/>
  <c r="S678" i="1"/>
  <c r="P678" i="1"/>
  <c r="T677" i="1"/>
  <c r="U677" i="1" s="1"/>
  <c r="T678" i="1" l="1"/>
  <c r="R678" i="1"/>
  <c r="O680" i="1"/>
  <c r="W679" i="1"/>
  <c r="X679" i="1" s="1"/>
  <c r="Y679" i="1" s="1"/>
  <c r="Z679" i="1" s="1"/>
  <c r="S679" i="1"/>
  <c r="P679" i="1"/>
  <c r="Q679" i="1"/>
  <c r="T679" i="1" l="1"/>
  <c r="O681" i="1"/>
  <c r="W680" i="1"/>
  <c r="X680" i="1" s="1"/>
  <c r="Y680" i="1" s="1"/>
  <c r="Z680" i="1" s="1"/>
  <c r="P680" i="1"/>
  <c r="Q680" i="1"/>
  <c r="S680" i="1"/>
  <c r="R679" i="1"/>
  <c r="U678" i="1"/>
  <c r="R680" i="1" l="1"/>
  <c r="O682" i="1"/>
  <c r="W681" i="1"/>
  <c r="X681" i="1" s="1"/>
  <c r="Y681" i="1" s="1"/>
  <c r="Z681" i="1" s="1"/>
  <c r="P681" i="1"/>
  <c r="Q681" i="1"/>
  <c r="S681" i="1"/>
  <c r="T680" i="1"/>
  <c r="U680" i="1" s="1"/>
  <c r="U679" i="1"/>
  <c r="R681" i="1" l="1"/>
  <c r="O683" i="1"/>
  <c r="W682" i="1"/>
  <c r="X682" i="1" s="1"/>
  <c r="Y682" i="1" s="1"/>
  <c r="Z682" i="1" s="1"/>
  <c r="Q682" i="1"/>
  <c r="S682" i="1"/>
  <c r="P682" i="1"/>
  <c r="T681" i="1"/>
  <c r="U681" i="1" s="1"/>
  <c r="T682" i="1" l="1"/>
  <c r="R682" i="1"/>
  <c r="O684" i="1"/>
  <c r="W683" i="1"/>
  <c r="X683" i="1" s="1"/>
  <c r="Y683" i="1" s="1"/>
  <c r="Z683" i="1" s="1"/>
  <c r="S683" i="1"/>
  <c r="P683" i="1"/>
  <c r="Q683" i="1"/>
  <c r="T683" i="1" l="1"/>
  <c r="O685" i="1"/>
  <c r="W684" i="1"/>
  <c r="X684" i="1" s="1"/>
  <c r="Y684" i="1" s="1"/>
  <c r="Z684" i="1" s="1"/>
  <c r="P684" i="1"/>
  <c r="Q684" i="1"/>
  <c r="S684" i="1"/>
  <c r="R683" i="1"/>
  <c r="U682" i="1"/>
  <c r="R684" i="1" l="1"/>
  <c r="O686" i="1"/>
  <c r="W685" i="1"/>
  <c r="X685" i="1" s="1"/>
  <c r="Y685" i="1" s="1"/>
  <c r="Z685" i="1" s="1"/>
  <c r="P685" i="1"/>
  <c r="Q685" i="1"/>
  <c r="S685" i="1"/>
  <c r="T684" i="1"/>
  <c r="U684" i="1" s="1"/>
  <c r="U683" i="1"/>
  <c r="R685" i="1" l="1"/>
  <c r="O687" i="1"/>
  <c r="W686" i="1"/>
  <c r="X686" i="1" s="1"/>
  <c r="Y686" i="1" s="1"/>
  <c r="Z686" i="1" s="1"/>
  <c r="Q686" i="1"/>
  <c r="S686" i="1"/>
  <c r="P686" i="1"/>
  <c r="T685" i="1"/>
  <c r="U685" i="1" s="1"/>
  <c r="T686" i="1" l="1"/>
  <c r="R686" i="1"/>
  <c r="O688" i="1"/>
  <c r="W687" i="1"/>
  <c r="X687" i="1" s="1"/>
  <c r="Y687" i="1" s="1"/>
  <c r="Z687" i="1" s="1"/>
  <c r="S687" i="1"/>
  <c r="P687" i="1"/>
  <c r="Q687" i="1"/>
  <c r="T687" i="1" l="1"/>
  <c r="O689" i="1"/>
  <c r="W688" i="1"/>
  <c r="X688" i="1" s="1"/>
  <c r="Y688" i="1" s="1"/>
  <c r="Z688" i="1" s="1"/>
  <c r="P688" i="1"/>
  <c r="Q688" i="1"/>
  <c r="S688" i="1"/>
  <c r="R687" i="1"/>
  <c r="U686" i="1"/>
  <c r="R688" i="1" l="1"/>
  <c r="O690" i="1"/>
  <c r="W689" i="1"/>
  <c r="X689" i="1" s="1"/>
  <c r="Y689" i="1" s="1"/>
  <c r="Z689" i="1" s="1"/>
  <c r="P689" i="1"/>
  <c r="Q689" i="1"/>
  <c r="S689" i="1"/>
  <c r="T688" i="1"/>
  <c r="U688" i="1" s="1"/>
  <c r="U687" i="1"/>
  <c r="R689" i="1" l="1"/>
  <c r="O691" i="1"/>
  <c r="W690" i="1"/>
  <c r="X690" i="1" s="1"/>
  <c r="Y690" i="1" s="1"/>
  <c r="Z690" i="1" s="1"/>
  <c r="Q690" i="1"/>
  <c r="S690" i="1"/>
  <c r="P690" i="1"/>
  <c r="T689" i="1"/>
  <c r="U689" i="1" s="1"/>
  <c r="T690" i="1" l="1"/>
  <c r="R690" i="1"/>
  <c r="O692" i="1"/>
  <c r="W691" i="1"/>
  <c r="X691" i="1" s="1"/>
  <c r="Y691" i="1" s="1"/>
  <c r="Z691" i="1" s="1"/>
  <c r="S691" i="1"/>
  <c r="P691" i="1"/>
  <c r="Q691" i="1"/>
  <c r="T691" i="1" l="1"/>
  <c r="O693" i="1"/>
  <c r="W692" i="1"/>
  <c r="X692" i="1" s="1"/>
  <c r="Y692" i="1" s="1"/>
  <c r="Z692" i="1" s="1"/>
  <c r="P692" i="1"/>
  <c r="Q692" i="1"/>
  <c r="S692" i="1"/>
  <c r="R691" i="1"/>
  <c r="U690" i="1"/>
  <c r="R692" i="1" l="1"/>
  <c r="O694" i="1"/>
  <c r="W693" i="1"/>
  <c r="X693" i="1" s="1"/>
  <c r="Y693" i="1" s="1"/>
  <c r="Z693" i="1" s="1"/>
  <c r="P693" i="1"/>
  <c r="Q693" i="1"/>
  <c r="S693" i="1"/>
  <c r="T692" i="1"/>
  <c r="U692" i="1" s="1"/>
  <c r="U691" i="1"/>
  <c r="R693" i="1" l="1"/>
  <c r="O695" i="1"/>
  <c r="W694" i="1"/>
  <c r="X694" i="1" s="1"/>
  <c r="Y694" i="1" s="1"/>
  <c r="Z694" i="1" s="1"/>
  <c r="Q694" i="1"/>
  <c r="S694" i="1"/>
  <c r="P694" i="1"/>
  <c r="T693" i="1"/>
  <c r="U693" i="1" s="1"/>
  <c r="T694" i="1" l="1"/>
  <c r="R694" i="1"/>
  <c r="O696" i="1"/>
  <c r="W695" i="1"/>
  <c r="X695" i="1" s="1"/>
  <c r="Y695" i="1" s="1"/>
  <c r="Z695" i="1" s="1"/>
  <c r="S695" i="1"/>
  <c r="P695" i="1"/>
  <c r="Q695" i="1"/>
  <c r="T695" i="1" l="1"/>
  <c r="O697" i="1"/>
  <c r="W696" i="1"/>
  <c r="X696" i="1" s="1"/>
  <c r="Y696" i="1" s="1"/>
  <c r="Z696" i="1" s="1"/>
  <c r="P696" i="1"/>
  <c r="Q696" i="1"/>
  <c r="S696" i="1"/>
  <c r="R695" i="1"/>
  <c r="U694" i="1"/>
  <c r="R696" i="1" l="1"/>
  <c r="O698" i="1"/>
  <c r="W697" i="1"/>
  <c r="X697" i="1" s="1"/>
  <c r="Y697" i="1" s="1"/>
  <c r="Z697" i="1" s="1"/>
  <c r="P697" i="1"/>
  <c r="Q697" i="1"/>
  <c r="S697" i="1"/>
  <c r="T696" i="1"/>
  <c r="U696" i="1" s="1"/>
  <c r="U695" i="1"/>
  <c r="R697" i="1" l="1"/>
  <c r="O699" i="1"/>
  <c r="W698" i="1"/>
  <c r="X698" i="1" s="1"/>
  <c r="Y698" i="1" s="1"/>
  <c r="Z698" i="1" s="1"/>
  <c r="Q698" i="1"/>
  <c r="S698" i="1"/>
  <c r="P698" i="1"/>
  <c r="T697" i="1"/>
  <c r="U697" i="1" s="1"/>
  <c r="T698" i="1" l="1"/>
  <c r="R698" i="1"/>
  <c r="O700" i="1"/>
  <c r="W699" i="1"/>
  <c r="X699" i="1" s="1"/>
  <c r="Y699" i="1" s="1"/>
  <c r="Z699" i="1" s="1"/>
  <c r="S699" i="1"/>
  <c r="P699" i="1"/>
  <c r="Q699" i="1"/>
  <c r="T699" i="1" l="1"/>
  <c r="O701" i="1"/>
  <c r="W700" i="1"/>
  <c r="X700" i="1" s="1"/>
  <c r="Y700" i="1" s="1"/>
  <c r="Z700" i="1" s="1"/>
  <c r="P700" i="1"/>
  <c r="Q700" i="1"/>
  <c r="S700" i="1"/>
  <c r="R699" i="1"/>
  <c r="U698" i="1"/>
  <c r="R700" i="1" l="1"/>
  <c r="O702" i="1"/>
  <c r="W701" i="1"/>
  <c r="X701" i="1" s="1"/>
  <c r="Y701" i="1" s="1"/>
  <c r="Z701" i="1" s="1"/>
  <c r="P701" i="1"/>
  <c r="Q701" i="1"/>
  <c r="S701" i="1"/>
  <c r="T700" i="1"/>
  <c r="U700" i="1" s="1"/>
  <c r="U699" i="1"/>
  <c r="R701" i="1" l="1"/>
  <c r="O703" i="1"/>
  <c r="W702" i="1"/>
  <c r="X702" i="1" s="1"/>
  <c r="Y702" i="1" s="1"/>
  <c r="Z702" i="1" s="1"/>
  <c r="Q702" i="1"/>
  <c r="S702" i="1"/>
  <c r="P702" i="1"/>
  <c r="T701" i="1"/>
  <c r="U701" i="1" s="1"/>
  <c r="T702" i="1" l="1"/>
  <c r="R702" i="1"/>
  <c r="O704" i="1"/>
  <c r="W703" i="1"/>
  <c r="X703" i="1" s="1"/>
  <c r="Y703" i="1" s="1"/>
  <c r="Z703" i="1" s="1"/>
  <c r="S703" i="1"/>
  <c r="P703" i="1"/>
  <c r="Q703" i="1"/>
  <c r="T703" i="1" l="1"/>
  <c r="O705" i="1"/>
  <c r="W704" i="1"/>
  <c r="X704" i="1" s="1"/>
  <c r="Y704" i="1" s="1"/>
  <c r="Z704" i="1" s="1"/>
  <c r="P704" i="1"/>
  <c r="Q704" i="1"/>
  <c r="S704" i="1"/>
  <c r="R703" i="1"/>
  <c r="U702" i="1"/>
  <c r="R704" i="1" l="1"/>
  <c r="O706" i="1"/>
  <c r="W705" i="1"/>
  <c r="X705" i="1" s="1"/>
  <c r="Y705" i="1" s="1"/>
  <c r="Z705" i="1" s="1"/>
  <c r="P705" i="1"/>
  <c r="Q705" i="1"/>
  <c r="S705" i="1"/>
  <c r="T704" i="1"/>
  <c r="U704" i="1" s="1"/>
  <c r="U703" i="1"/>
  <c r="R705" i="1" l="1"/>
  <c r="O707" i="1"/>
  <c r="W706" i="1"/>
  <c r="X706" i="1" s="1"/>
  <c r="Y706" i="1" s="1"/>
  <c r="Z706" i="1" s="1"/>
  <c r="Q706" i="1"/>
  <c r="S706" i="1"/>
  <c r="P706" i="1"/>
  <c r="T705" i="1"/>
  <c r="U705" i="1" s="1"/>
  <c r="T706" i="1" l="1"/>
  <c r="R706" i="1"/>
  <c r="O708" i="1"/>
  <c r="W707" i="1"/>
  <c r="X707" i="1" s="1"/>
  <c r="Y707" i="1" s="1"/>
  <c r="Z707" i="1" s="1"/>
  <c r="S707" i="1"/>
  <c r="P707" i="1"/>
  <c r="Q707" i="1"/>
  <c r="T707" i="1" l="1"/>
  <c r="O709" i="1"/>
  <c r="W708" i="1"/>
  <c r="X708" i="1" s="1"/>
  <c r="Y708" i="1" s="1"/>
  <c r="Z708" i="1" s="1"/>
  <c r="P708" i="1"/>
  <c r="Q708" i="1"/>
  <c r="S708" i="1"/>
  <c r="R707" i="1"/>
  <c r="U706" i="1"/>
  <c r="R708" i="1" l="1"/>
  <c r="O710" i="1"/>
  <c r="W709" i="1"/>
  <c r="X709" i="1" s="1"/>
  <c r="Y709" i="1" s="1"/>
  <c r="Z709" i="1" s="1"/>
  <c r="P709" i="1"/>
  <c r="Q709" i="1"/>
  <c r="S709" i="1"/>
  <c r="T708" i="1"/>
  <c r="U708" i="1" s="1"/>
  <c r="U707" i="1"/>
  <c r="R709" i="1" l="1"/>
  <c r="O711" i="1"/>
  <c r="W710" i="1"/>
  <c r="X710" i="1" s="1"/>
  <c r="Y710" i="1" s="1"/>
  <c r="Z710" i="1" s="1"/>
  <c r="Q710" i="1"/>
  <c r="S710" i="1"/>
  <c r="P710" i="1"/>
  <c r="T709" i="1"/>
  <c r="U709" i="1" s="1"/>
  <c r="T710" i="1" l="1"/>
  <c r="R710" i="1"/>
  <c r="O712" i="1"/>
  <c r="W711" i="1"/>
  <c r="X711" i="1" s="1"/>
  <c r="Y711" i="1" s="1"/>
  <c r="Z711" i="1" s="1"/>
  <c r="S711" i="1"/>
  <c r="P711" i="1"/>
  <c r="Q711" i="1"/>
  <c r="T711" i="1" l="1"/>
  <c r="O713" i="1"/>
  <c r="W712" i="1"/>
  <c r="X712" i="1" s="1"/>
  <c r="Y712" i="1" s="1"/>
  <c r="Z712" i="1" s="1"/>
  <c r="P712" i="1"/>
  <c r="Q712" i="1"/>
  <c r="S712" i="1"/>
  <c r="R711" i="1"/>
  <c r="U710" i="1"/>
  <c r="R712" i="1" l="1"/>
  <c r="O714" i="1"/>
  <c r="W713" i="1"/>
  <c r="X713" i="1" s="1"/>
  <c r="Y713" i="1" s="1"/>
  <c r="Z713" i="1" s="1"/>
  <c r="P713" i="1"/>
  <c r="Q713" i="1"/>
  <c r="S713" i="1"/>
  <c r="T712" i="1"/>
  <c r="U712" i="1" s="1"/>
  <c r="U711" i="1"/>
  <c r="R713" i="1" l="1"/>
  <c r="O715" i="1"/>
  <c r="W714" i="1"/>
  <c r="X714" i="1" s="1"/>
  <c r="Y714" i="1" s="1"/>
  <c r="Z714" i="1" s="1"/>
  <c r="Q714" i="1"/>
  <c r="S714" i="1"/>
  <c r="P714" i="1"/>
  <c r="T713" i="1"/>
  <c r="U713" i="1" s="1"/>
  <c r="T714" i="1" l="1"/>
  <c r="R714" i="1"/>
  <c r="O716" i="1"/>
  <c r="W715" i="1"/>
  <c r="X715" i="1" s="1"/>
  <c r="Y715" i="1" s="1"/>
  <c r="Z715" i="1" s="1"/>
  <c r="S715" i="1"/>
  <c r="P715" i="1"/>
  <c r="Q715" i="1"/>
  <c r="T715" i="1" l="1"/>
  <c r="O717" i="1"/>
  <c r="W716" i="1"/>
  <c r="X716" i="1" s="1"/>
  <c r="Y716" i="1" s="1"/>
  <c r="Z716" i="1" s="1"/>
  <c r="P716" i="1"/>
  <c r="Q716" i="1"/>
  <c r="S716" i="1"/>
  <c r="R715" i="1"/>
  <c r="U714" i="1"/>
  <c r="R716" i="1" l="1"/>
  <c r="O718" i="1"/>
  <c r="W717" i="1"/>
  <c r="X717" i="1" s="1"/>
  <c r="Y717" i="1" s="1"/>
  <c r="Z717" i="1" s="1"/>
  <c r="P717" i="1"/>
  <c r="Q717" i="1"/>
  <c r="S717" i="1"/>
  <c r="T716" i="1"/>
  <c r="U716" i="1" s="1"/>
  <c r="U715" i="1"/>
  <c r="R717" i="1" l="1"/>
  <c r="O719" i="1"/>
  <c r="W718" i="1"/>
  <c r="X718" i="1" s="1"/>
  <c r="Y718" i="1" s="1"/>
  <c r="Z718" i="1" s="1"/>
  <c r="Q718" i="1"/>
  <c r="S718" i="1"/>
  <c r="P718" i="1"/>
  <c r="T717" i="1"/>
  <c r="U717" i="1" s="1"/>
  <c r="T718" i="1" l="1"/>
  <c r="R718" i="1"/>
  <c r="O720" i="1"/>
  <c r="W719" i="1"/>
  <c r="X719" i="1" s="1"/>
  <c r="Y719" i="1" s="1"/>
  <c r="Z719" i="1" s="1"/>
  <c r="S719" i="1"/>
  <c r="P719" i="1"/>
  <c r="Q719" i="1"/>
  <c r="T719" i="1" l="1"/>
  <c r="O721" i="1"/>
  <c r="W720" i="1"/>
  <c r="X720" i="1" s="1"/>
  <c r="Y720" i="1" s="1"/>
  <c r="Z720" i="1" s="1"/>
  <c r="P720" i="1"/>
  <c r="Q720" i="1"/>
  <c r="S720" i="1"/>
  <c r="R719" i="1"/>
  <c r="U718" i="1"/>
  <c r="R720" i="1" l="1"/>
  <c r="O722" i="1"/>
  <c r="W721" i="1"/>
  <c r="X721" i="1" s="1"/>
  <c r="Y721" i="1" s="1"/>
  <c r="Z721" i="1" s="1"/>
  <c r="P721" i="1"/>
  <c r="Q721" i="1"/>
  <c r="S721" i="1"/>
  <c r="T720" i="1"/>
  <c r="U720" i="1" s="1"/>
  <c r="U719" i="1"/>
  <c r="R721" i="1" l="1"/>
  <c r="O723" i="1"/>
  <c r="W722" i="1"/>
  <c r="X722" i="1" s="1"/>
  <c r="Y722" i="1" s="1"/>
  <c r="Z722" i="1" s="1"/>
  <c r="Q722" i="1"/>
  <c r="S722" i="1"/>
  <c r="P722" i="1"/>
  <c r="T721" i="1"/>
  <c r="U721" i="1" l="1"/>
  <c r="T722" i="1"/>
  <c r="R722" i="1"/>
  <c r="O724" i="1"/>
  <c r="W723" i="1"/>
  <c r="X723" i="1" s="1"/>
  <c r="Y723" i="1" s="1"/>
  <c r="Z723" i="1" s="1"/>
  <c r="S723" i="1"/>
  <c r="P723" i="1"/>
  <c r="Q723" i="1"/>
  <c r="T723" i="1" l="1"/>
  <c r="O725" i="1"/>
  <c r="W724" i="1"/>
  <c r="X724" i="1" s="1"/>
  <c r="Y724" i="1" s="1"/>
  <c r="Z724" i="1" s="1"/>
  <c r="P724" i="1"/>
  <c r="Q724" i="1"/>
  <c r="S724" i="1"/>
  <c r="R723" i="1"/>
  <c r="U722" i="1"/>
  <c r="R724" i="1" l="1"/>
  <c r="O726" i="1"/>
  <c r="W725" i="1"/>
  <c r="X725" i="1" s="1"/>
  <c r="Y725" i="1" s="1"/>
  <c r="Z725" i="1" s="1"/>
  <c r="P725" i="1"/>
  <c r="Q725" i="1"/>
  <c r="S725" i="1"/>
  <c r="T724" i="1"/>
  <c r="U724" i="1" s="1"/>
  <c r="U723" i="1"/>
  <c r="R725" i="1" l="1"/>
  <c r="O727" i="1"/>
  <c r="W726" i="1"/>
  <c r="X726" i="1" s="1"/>
  <c r="Y726" i="1" s="1"/>
  <c r="Z726" i="1" s="1"/>
  <c r="Q726" i="1"/>
  <c r="S726" i="1"/>
  <c r="P726" i="1"/>
  <c r="T725" i="1"/>
  <c r="U725" i="1" s="1"/>
  <c r="T726" i="1" l="1"/>
  <c r="R726" i="1"/>
  <c r="O728" i="1"/>
  <c r="W727" i="1"/>
  <c r="X727" i="1" s="1"/>
  <c r="Y727" i="1" s="1"/>
  <c r="Z727" i="1" s="1"/>
  <c r="S727" i="1"/>
  <c r="P727" i="1"/>
  <c r="Q727" i="1"/>
  <c r="T727" i="1" l="1"/>
  <c r="O729" i="1"/>
  <c r="W728" i="1"/>
  <c r="X728" i="1" s="1"/>
  <c r="Y728" i="1" s="1"/>
  <c r="Z728" i="1" s="1"/>
  <c r="P728" i="1"/>
  <c r="Q728" i="1"/>
  <c r="S728" i="1"/>
  <c r="R727" i="1"/>
  <c r="U726" i="1"/>
  <c r="R728" i="1" l="1"/>
  <c r="O730" i="1"/>
  <c r="W729" i="1"/>
  <c r="X729" i="1" s="1"/>
  <c r="Y729" i="1" s="1"/>
  <c r="Z729" i="1" s="1"/>
  <c r="P729" i="1"/>
  <c r="Q729" i="1"/>
  <c r="S729" i="1"/>
  <c r="T728" i="1"/>
  <c r="U728" i="1" s="1"/>
  <c r="U727" i="1"/>
  <c r="R729" i="1" l="1"/>
  <c r="O731" i="1"/>
  <c r="W730" i="1"/>
  <c r="X730" i="1" s="1"/>
  <c r="Y730" i="1" s="1"/>
  <c r="Z730" i="1" s="1"/>
  <c r="Q730" i="1"/>
  <c r="S730" i="1"/>
  <c r="P730" i="1"/>
  <c r="T729" i="1"/>
  <c r="U729" i="1" s="1"/>
  <c r="T730" i="1" l="1"/>
  <c r="R730" i="1"/>
  <c r="O732" i="1"/>
  <c r="W731" i="1"/>
  <c r="X731" i="1" s="1"/>
  <c r="Y731" i="1" s="1"/>
  <c r="Z731" i="1" s="1"/>
  <c r="S731" i="1"/>
  <c r="P731" i="1"/>
  <c r="Q731" i="1"/>
  <c r="T731" i="1" l="1"/>
  <c r="O733" i="1"/>
  <c r="W732" i="1"/>
  <c r="X732" i="1" s="1"/>
  <c r="Y732" i="1" s="1"/>
  <c r="Z732" i="1" s="1"/>
  <c r="P732" i="1"/>
  <c r="Q732" i="1"/>
  <c r="S732" i="1"/>
  <c r="R731" i="1"/>
  <c r="U730" i="1"/>
  <c r="R732" i="1" l="1"/>
  <c r="O734" i="1"/>
  <c r="W733" i="1"/>
  <c r="X733" i="1" s="1"/>
  <c r="Y733" i="1" s="1"/>
  <c r="Z733" i="1" s="1"/>
  <c r="P733" i="1"/>
  <c r="Q733" i="1"/>
  <c r="S733" i="1"/>
  <c r="T732" i="1"/>
  <c r="U732" i="1" s="1"/>
  <c r="U731" i="1"/>
  <c r="R733" i="1" l="1"/>
  <c r="O735" i="1"/>
  <c r="W734" i="1"/>
  <c r="X734" i="1" s="1"/>
  <c r="Y734" i="1" s="1"/>
  <c r="Z734" i="1" s="1"/>
  <c r="Q734" i="1"/>
  <c r="S734" i="1"/>
  <c r="P734" i="1"/>
  <c r="T733" i="1"/>
  <c r="U733" i="1" s="1"/>
  <c r="T734" i="1" l="1"/>
  <c r="R734" i="1"/>
  <c r="O736" i="1"/>
  <c r="W735" i="1"/>
  <c r="X735" i="1" s="1"/>
  <c r="Y735" i="1" s="1"/>
  <c r="Z735" i="1" s="1"/>
  <c r="S735" i="1"/>
  <c r="P735" i="1"/>
  <c r="Q735" i="1"/>
  <c r="T735" i="1" l="1"/>
  <c r="O737" i="1"/>
  <c r="W736" i="1"/>
  <c r="X736" i="1" s="1"/>
  <c r="Y736" i="1" s="1"/>
  <c r="Z736" i="1" s="1"/>
  <c r="P736" i="1"/>
  <c r="Q736" i="1"/>
  <c r="S736" i="1"/>
  <c r="R735" i="1"/>
  <c r="U734" i="1"/>
  <c r="R736" i="1" l="1"/>
  <c r="O738" i="1"/>
  <c r="W737" i="1"/>
  <c r="X737" i="1" s="1"/>
  <c r="Y737" i="1" s="1"/>
  <c r="Z737" i="1" s="1"/>
  <c r="P737" i="1"/>
  <c r="Q737" i="1"/>
  <c r="S737" i="1"/>
  <c r="T736" i="1"/>
  <c r="U736" i="1" s="1"/>
  <c r="U735" i="1"/>
  <c r="R737" i="1" l="1"/>
  <c r="O739" i="1"/>
  <c r="W738" i="1"/>
  <c r="X738" i="1" s="1"/>
  <c r="Y738" i="1" s="1"/>
  <c r="Z738" i="1" s="1"/>
  <c r="Q738" i="1"/>
  <c r="S738" i="1"/>
  <c r="P738" i="1"/>
  <c r="T737" i="1"/>
  <c r="U737" i="1" s="1"/>
  <c r="T738" i="1" l="1"/>
  <c r="R738" i="1"/>
  <c r="O740" i="1"/>
  <c r="W739" i="1"/>
  <c r="X739" i="1" s="1"/>
  <c r="Y739" i="1" s="1"/>
  <c r="Z739" i="1" s="1"/>
  <c r="S739" i="1"/>
  <c r="P739" i="1"/>
  <c r="Q739" i="1"/>
  <c r="T739" i="1" l="1"/>
  <c r="O741" i="1"/>
  <c r="W740" i="1"/>
  <c r="X740" i="1" s="1"/>
  <c r="Y740" i="1" s="1"/>
  <c r="Z740" i="1" s="1"/>
  <c r="P740" i="1"/>
  <c r="Q740" i="1"/>
  <c r="S740" i="1"/>
  <c r="R739" i="1"/>
  <c r="U738" i="1"/>
  <c r="R740" i="1" l="1"/>
  <c r="O742" i="1"/>
  <c r="W741" i="1"/>
  <c r="X741" i="1" s="1"/>
  <c r="Y741" i="1" s="1"/>
  <c r="Z741" i="1" s="1"/>
  <c r="P741" i="1"/>
  <c r="Q741" i="1"/>
  <c r="S741" i="1"/>
  <c r="T740" i="1"/>
  <c r="U740" i="1" s="1"/>
  <c r="U739" i="1"/>
  <c r="R741" i="1" l="1"/>
  <c r="O743" i="1"/>
  <c r="W742" i="1"/>
  <c r="X742" i="1" s="1"/>
  <c r="Y742" i="1" s="1"/>
  <c r="Z742" i="1" s="1"/>
  <c r="Q742" i="1"/>
  <c r="S742" i="1"/>
  <c r="P742" i="1"/>
  <c r="T741" i="1"/>
  <c r="U741" i="1" s="1"/>
  <c r="T742" i="1" l="1"/>
  <c r="R742" i="1"/>
  <c r="O744" i="1"/>
  <c r="W743" i="1"/>
  <c r="X743" i="1" s="1"/>
  <c r="Y743" i="1" s="1"/>
  <c r="Z743" i="1" s="1"/>
  <c r="S743" i="1"/>
  <c r="P743" i="1"/>
  <c r="Q743" i="1"/>
  <c r="T743" i="1" l="1"/>
  <c r="O745" i="1"/>
  <c r="W744" i="1"/>
  <c r="X744" i="1" s="1"/>
  <c r="Y744" i="1" s="1"/>
  <c r="Z744" i="1" s="1"/>
  <c r="P744" i="1"/>
  <c r="Q744" i="1"/>
  <c r="S744" i="1"/>
  <c r="R743" i="1"/>
  <c r="U742" i="1"/>
  <c r="R744" i="1" l="1"/>
  <c r="O746" i="1"/>
  <c r="W745" i="1"/>
  <c r="X745" i="1" s="1"/>
  <c r="Y745" i="1" s="1"/>
  <c r="Z745" i="1" s="1"/>
  <c r="P745" i="1"/>
  <c r="Q745" i="1"/>
  <c r="S745" i="1"/>
  <c r="T744" i="1"/>
  <c r="U744" i="1" s="1"/>
  <c r="U743" i="1"/>
  <c r="R745" i="1" l="1"/>
  <c r="O747" i="1"/>
  <c r="W746" i="1"/>
  <c r="X746" i="1" s="1"/>
  <c r="Y746" i="1" s="1"/>
  <c r="Z746" i="1" s="1"/>
  <c r="Q746" i="1"/>
  <c r="S746" i="1"/>
  <c r="P746" i="1"/>
  <c r="T745" i="1"/>
  <c r="U745" i="1" s="1"/>
  <c r="T746" i="1" l="1"/>
  <c r="R746" i="1"/>
  <c r="O748" i="1"/>
  <c r="W747" i="1"/>
  <c r="X747" i="1" s="1"/>
  <c r="Y747" i="1" s="1"/>
  <c r="Z747" i="1" s="1"/>
  <c r="S747" i="1"/>
  <c r="P747" i="1"/>
  <c r="Q747" i="1"/>
  <c r="T747" i="1" l="1"/>
  <c r="O749" i="1"/>
  <c r="W748" i="1"/>
  <c r="X748" i="1" s="1"/>
  <c r="Y748" i="1" s="1"/>
  <c r="Z748" i="1" s="1"/>
  <c r="P748" i="1"/>
  <c r="Q748" i="1"/>
  <c r="S748" i="1"/>
  <c r="R747" i="1"/>
  <c r="U746" i="1"/>
  <c r="R748" i="1" l="1"/>
  <c r="O750" i="1"/>
  <c r="W749" i="1"/>
  <c r="X749" i="1" s="1"/>
  <c r="Y749" i="1" s="1"/>
  <c r="Z749" i="1" s="1"/>
  <c r="P749" i="1"/>
  <c r="Q749" i="1"/>
  <c r="S749" i="1"/>
  <c r="T748" i="1"/>
  <c r="U748" i="1" s="1"/>
  <c r="U747" i="1"/>
  <c r="R749" i="1" l="1"/>
  <c r="O751" i="1"/>
  <c r="W750" i="1"/>
  <c r="X750" i="1" s="1"/>
  <c r="Y750" i="1" s="1"/>
  <c r="Z750" i="1" s="1"/>
  <c r="Q750" i="1"/>
  <c r="S750" i="1"/>
  <c r="P750" i="1"/>
  <c r="T749" i="1"/>
  <c r="U749" i="1" s="1"/>
  <c r="T750" i="1" l="1"/>
  <c r="R750" i="1"/>
  <c r="O752" i="1"/>
  <c r="W751" i="1"/>
  <c r="X751" i="1" s="1"/>
  <c r="Y751" i="1" s="1"/>
  <c r="Z751" i="1" s="1"/>
  <c r="S751" i="1"/>
  <c r="P751" i="1"/>
  <c r="Q751" i="1"/>
  <c r="T751" i="1" l="1"/>
  <c r="O753" i="1"/>
  <c r="W752" i="1"/>
  <c r="X752" i="1" s="1"/>
  <c r="Y752" i="1" s="1"/>
  <c r="Z752" i="1" s="1"/>
  <c r="P752" i="1"/>
  <c r="Q752" i="1"/>
  <c r="S752" i="1"/>
  <c r="R751" i="1"/>
  <c r="U750" i="1"/>
  <c r="R752" i="1" l="1"/>
  <c r="O754" i="1"/>
  <c r="W753" i="1"/>
  <c r="X753" i="1" s="1"/>
  <c r="Y753" i="1" s="1"/>
  <c r="Z753" i="1" s="1"/>
  <c r="P753" i="1"/>
  <c r="Q753" i="1"/>
  <c r="S753" i="1"/>
  <c r="T752" i="1"/>
  <c r="U752" i="1" s="1"/>
  <c r="U751" i="1"/>
  <c r="R753" i="1" l="1"/>
  <c r="O755" i="1"/>
  <c r="W754" i="1"/>
  <c r="X754" i="1" s="1"/>
  <c r="Y754" i="1" s="1"/>
  <c r="Z754" i="1" s="1"/>
  <c r="P754" i="1"/>
  <c r="Q754" i="1"/>
  <c r="S754" i="1"/>
  <c r="T753" i="1"/>
  <c r="U753" i="1" s="1"/>
  <c r="T754" i="1" l="1"/>
  <c r="R754" i="1"/>
  <c r="U754" i="1" s="1"/>
  <c r="O756" i="1"/>
  <c r="W755" i="1"/>
  <c r="X755" i="1" s="1"/>
  <c r="Y755" i="1" s="1"/>
  <c r="Z755" i="1" s="1"/>
  <c r="P755" i="1"/>
  <c r="Q755" i="1"/>
  <c r="S755" i="1"/>
  <c r="O757" i="1" l="1"/>
  <c r="W756" i="1"/>
  <c r="X756" i="1" s="1"/>
  <c r="Y756" i="1" s="1"/>
  <c r="Z756" i="1" s="1"/>
  <c r="Q756" i="1"/>
  <c r="S756" i="1"/>
  <c r="P756" i="1"/>
  <c r="T755" i="1"/>
  <c r="R755" i="1"/>
  <c r="T756" i="1" l="1"/>
  <c r="U755" i="1"/>
  <c r="R756" i="1"/>
  <c r="O758" i="1"/>
  <c r="W757" i="1"/>
  <c r="X757" i="1" s="1"/>
  <c r="Y757" i="1" s="1"/>
  <c r="Z757" i="1" s="1"/>
  <c r="S757" i="1"/>
  <c r="P757" i="1"/>
  <c r="Q757" i="1"/>
  <c r="T757" i="1" l="1"/>
  <c r="O759" i="1"/>
  <c r="W758" i="1"/>
  <c r="X758" i="1" s="1"/>
  <c r="Y758" i="1" s="1"/>
  <c r="Z758" i="1" s="1"/>
  <c r="S758" i="1"/>
  <c r="P758" i="1"/>
  <c r="Q758" i="1"/>
  <c r="R757" i="1"/>
  <c r="U756" i="1"/>
  <c r="T758" i="1" l="1"/>
  <c r="O760" i="1"/>
  <c r="W759" i="1"/>
  <c r="X759" i="1" s="1"/>
  <c r="Y759" i="1" s="1"/>
  <c r="Z759" i="1" s="1"/>
  <c r="S759" i="1"/>
  <c r="P759" i="1"/>
  <c r="Q759" i="1"/>
  <c r="R758" i="1"/>
  <c r="U757" i="1"/>
  <c r="T759" i="1" l="1"/>
  <c r="O761" i="1"/>
  <c r="W760" i="1"/>
  <c r="X760" i="1" s="1"/>
  <c r="Y760" i="1" s="1"/>
  <c r="Z760" i="1" s="1"/>
  <c r="P760" i="1"/>
  <c r="Q760" i="1"/>
  <c r="S760" i="1"/>
  <c r="R759" i="1"/>
  <c r="U758" i="1"/>
  <c r="R760" i="1" l="1"/>
  <c r="O762" i="1"/>
  <c r="W761" i="1"/>
  <c r="X761" i="1" s="1"/>
  <c r="Y761" i="1" s="1"/>
  <c r="Z761" i="1" s="1"/>
  <c r="P761" i="1"/>
  <c r="Q761" i="1"/>
  <c r="S761" i="1"/>
  <c r="T760" i="1"/>
  <c r="U760" i="1" s="1"/>
  <c r="U759" i="1"/>
  <c r="R761" i="1" l="1"/>
  <c r="O763" i="1"/>
  <c r="W762" i="1"/>
  <c r="X762" i="1" s="1"/>
  <c r="Y762" i="1" s="1"/>
  <c r="Z762" i="1" s="1"/>
  <c r="P762" i="1"/>
  <c r="Q762" i="1"/>
  <c r="S762" i="1"/>
  <c r="T761" i="1"/>
  <c r="U761" i="1" s="1"/>
  <c r="T762" i="1" l="1"/>
  <c r="R762" i="1"/>
  <c r="U762" i="1" s="1"/>
  <c r="O764" i="1"/>
  <c r="W763" i="1"/>
  <c r="X763" i="1" s="1"/>
  <c r="Y763" i="1" s="1"/>
  <c r="Z763" i="1" s="1"/>
  <c r="P763" i="1"/>
  <c r="Q763" i="1"/>
  <c r="S763" i="1"/>
  <c r="O765" i="1" l="1"/>
  <c r="W764" i="1"/>
  <c r="X764" i="1" s="1"/>
  <c r="Y764" i="1" s="1"/>
  <c r="Z764" i="1" s="1"/>
  <c r="Q764" i="1"/>
  <c r="S764" i="1"/>
  <c r="P764" i="1"/>
  <c r="T763" i="1"/>
  <c r="R763" i="1"/>
  <c r="T764" i="1" l="1"/>
  <c r="U763" i="1"/>
  <c r="R764" i="1"/>
  <c r="O766" i="1"/>
  <c r="W765" i="1"/>
  <c r="X765" i="1" s="1"/>
  <c r="Y765" i="1" s="1"/>
  <c r="Z765" i="1" s="1"/>
  <c r="S765" i="1"/>
  <c r="P765" i="1"/>
  <c r="Q765" i="1"/>
  <c r="T765" i="1" l="1"/>
  <c r="O767" i="1"/>
  <c r="W766" i="1"/>
  <c r="X766" i="1" s="1"/>
  <c r="Y766" i="1" s="1"/>
  <c r="Z766" i="1" s="1"/>
  <c r="P766" i="1"/>
  <c r="Q766" i="1"/>
  <c r="S766" i="1"/>
  <c r="R765" i="1"/>
  <c r="U765" i="1" s="1"/>
  <c r="U764" i="1"/>
  <c r="T766" i="1" l="1"/>
  <c r="R766" i="1"/>
  <c r="U766" i="1" s="1"/>
  <c r="O768" i="1"/>
  <c r="W767" i="1"/>
  <c r="X767" i="1" s="1"/>
  <c r="Y767" i="1" s="1"/>
  <c r="Z767" i="1" s="1"/>
  <c r="P767" i="1"/>
  <c r="Q767" i="1"/>
  <c r="S767" i="1"/>
  <c r="T767" i="1" l="1"/>
  <c r="R767" i="1"/>
  <c r="U767" i="1" s="1"/>
  <c r="O769" i="1"/>
  <c r="W768" i="1"/>
  <c r="X768" i="1" s="1"/>
  <c r="Y768" i="1" s="1"/>
  <c r="Z768" i="1" s="1"/>
  <c r="Q768" i="1"/>
  <c r="S768" i="1"/>
  <c r="P768" i="1"/>
  <c r="T768" i="1" l="1"/>
  <c r="R768" i="1"/>
  <c r="O770" i="1"/>
  <c r="W769" i="1"/>
  <c r="X769" i="1" s="1"/>
  <c r="Y769" i="1" s="1"/>
  <c r="Z769" i="1" s="1"/>
  <c r="S769" i="1"/>
  <c r="P769" i="1"/>
  <c r="Q769" i="1"/>
  <c r="T769" i="1" s="1"/>
  <c r="O771" i="1" l="1"/>
  <c r="W770" i="1"/>
  <c r="X770" i="1" s="1"/>
  <c r="Y770" i="1" s="1"/>
  <c r="Z770" i="1" s="1"/>
  <c r="S770" i="1"/>
  <c r="P770" i="1"/>
  <c r="Q770" i="1"/>
  <c r="R769" i="1"/>
  <c r="U769" i="1" s="1"/>
  <c r="U768" i="1"/>
  <c r="T770" i="1" l="1"/>
  <c r="O772" i="1"/>
  <c r="W771" i="1"/>
  <c r="X771" i="1" s="1"/>
  <c r="Y771" i="1" s="1"/>
  <c r="Z771" i="1" s="1"/>
  <c r="S771" i="1"/>
  <c r="P771" i="1"/>
  <c r="Q771" i="1"/>
  <c r="R770" i="1"/>
  <c r="T771" i="1" l="1"/>
  <c r="O773" i="1"/>
  <c r="W772" i="1"/>
  <c r="X772" i="1" s="1"/>
  <c r="Y772" i="1" s="1"/>
  <c r="Z772" i="1" s="1"/>
  <c r="P772" i="1"/>
  <c r="Q772" i="1"/>
  <c r="S772" i="1"/>
  <c r="R771" i="1"/>
  <c r="U770" i="1"/>
  <c r="R772" i="1" l="1"/>
  <c r="O774" i="1"/>
  <c r="W773" i="1"/>
  <c r="X773" i="1" s="1"/>
  <c r="Y773" i="1" s="1"/>
  <c r="Z773" i="1" s="1"/>
  <c r="P773" i="1"/>
  <c r="Q773" i="1"/>
  <c r="S773" i="1"/>
  <c r="T772" i="1"/>
  <c r="U772" i="1" s="1"/>
  <c r="U771" i="1"/>
  <c r="R773" i="1" l="1"/>
  <c r="T773" i="1"/>
  <c r="U773" i="1" s="1"/>
  <c r="O775" i="1"/>
  <c r="W774" i="1"/>
  <c r="X774" i="1" s="1"/>
  <c r="Y774" i="1" s="1"/>
  <c r="Z774" i="1" s="1"/>
  <c r="P774" i="1"/>
  <c r="Q774" i="1"/>
  <c r="S774" i="1"/>
  <c r="R774" i="1" l="1"/>
  <c r="T774" i="1"/>
  <c r="U774" i="1" s="1"/>
  <c r="O776" i="1"/>
  <c r="W775" i="1"/>
  <c r="X775" i="1" s="1"/>
  <c r="Y775" i="1" s="1"/>
  <c r="Z775" i="1" s="1"/>
  <c r="Q775" i="1"/>
  <c r="S775" i="1"/>
  <c r="P775" i="1"/>
  <c r="R775" i="1" l="1"/>
  <c r="O777" i="1"/>
  <c r="W776" i="1"/>
  <c r="X776" i="1" s="1"/>
  <c r="Y776" i="1" s="1"/>
  <c r="Z776" i="1" s="1"/>
  <c r="S776" i="1"/>
  <c r="P776" i="1"/>
  <c r="Q776" i="1"/>
  <c r="T775" i="1"/>
  <c r="U775" i="1" s="1"/>
  <c r="T776" i="1" l="1"/>
  <c r="O778" i="1"/>
  <c r="W777" i="1"/>
  <c r="X777" i="1" s="1"/>
  <c r="Y777" i="1" s="1"/>
  <c r="Z777" i="1" s="1"/>
  <c r="Q777" i="1"/>
  <c r="S777" i="1"/>
  <c r="P777" i="1"/>
  <c r="R776" i="1"/>
  <c r="T777" i="1" l="1"/>
  <c r="R777" i="1"/>
  <c r="O779" i="1"/>
  <c r="W778" i="1"/>
  <c r="X778" i="1" s="1"/>
  <c r="Y778" i="1" s="1"/>
  <c r="Z778" i="1" s="1"/>
  <c r="S778" i="1"/>
  <c r="P778" i="1"/>
  <c r="Q778" i="1"/>
  <c r="U776" i="1"/>
  <c r="T778" i="1" l="1"/>
  <c r="O780" i="1"/>
  <c r="W779" i="1"/>
  <c r="X779" i="1" s="1"/>
  <c r="Y779" i="1" s="1"/>
  <c r="Z779" i="1" s="1"/>
  <c r="P779" i="1"/>
  <c r="Q779" i="1"/>
  <c r="S779" i="1"/>
  <c r="R778" i="1"/>
  <c r="U778" i="1" s="1"/>
  <c r="U777" i="1"/>
  <c r="R779" i="1" l="1"/>
  <c r="O781" i="1"/>
  <c r="W780" i="1"/>
  <c r="X780" i="1" s="1"/>
  <c r="Y780" i="1" s="1"/>
  <c r="Z780" i="1" s="1"/>
  <c r="P780" i="1"/>
  <c r="Q780" i="1"/>
  <c r="S780" i="1"/>
  <c r="T779" i="1"/>
  <c r="U779" i="1" s="1"/>
  <c r="T780" i="1" l="1"/>
  <c r="R780" i="1"/>
  <c r="U780" i="1" s="1"/>
  <c r="O782" i="1"/>
  <c r="W781" i="1"/>
  <c r="X781" i="1" s="1"/>
  <c r="Y781" i="1" s="1"/>
  <c r="Z781" i="1" s="1"/>
  <c r="Q781" i="1"/>
  <c r="P781" i="1"/>
  <c r="R781" i="1" s="1"/>
  <c r="S781" i="1"/>
  <c r="T781" i="1" s="1"/>
  <c r="U781" i="1" l="1"/>
  <c r="O783" i="1"/>
  <c r="W782" i="1"/>
  <c r="X782" i="1" s="1"/>
  <c r="Y782" i="1" s="1"/>
  <c r="Z782" i="1" s="1"/>
  <c r="S782" i="1"/>
  <c r="P782" i="1"/>
  <c r="Q782" i="1"/>
  <c r="R782" i="1" l="1"/>
  <c r="T782" i="1"/>
  <c r="U782" i="1" s="1"/>
  <c r="O784" i="1"/>
  <c r="W783" i="1"/>
  <c r="X783" i="1" s="1"/>
  <c r="Y783" i="1" s="1"/>
  <c r="Z783" i="1" s="1"/>
  <c r="S783" i="1"/>
  <c r="P783" i="1"/>
  <c r="Q783" i="1"/>
  <c r="T783" i="1" l="1"/>
  <c r="O785" i="1"/>
  <c r="W784" i="1"/>
  <c r="X784" i="1" s="1"/>
  <c r="Y784" i="1" s="1"/>
  <c r="Z784" i="1" s="1"/>
  <c r="P784" i="1"/>
  <c r="Q784" i="1"/>
  <c r="S784" i="1"/>
  <c r="R783" i="1"/>
  <c r="U783" i="1" s="1"/>
  <c r="T784" i="1" l="1"/>
  <c r="R784" i="1"/>
  <c r="U784" i="1" s="1"/>
  <c r="O786" i="1"/>
  <c r="W785" i="1"/>
  <c r="X785" i="1" s="1"/>
  <c r="Y785" i="1" s="1"/>
  <c r="Z785" i="1" s="1"/>
  <c r="Q785" i="1"/>
  <c r="S785" i="1"/>
  <c r="P785" i="1"/>
  <c r="R785" i="1" s="1"/>
  <c r="O787" i="1" l="1"/>
  <c r="W786" i="1"/>
  <c r="X786" i="1" s="1"/>
  <c r="Y786" i="1" s="1"/>
  <c r="Z786" i="1" s="1"/>
  <c r="Q786" i="1"/>
  <c r="S786" i="1"/>
  <c r="P786" i="1"/>
  <c r="T785" i="1"/>
  <c r="U785" i="1" s="1"/>
  <c r="T786" i="1" l="1"/>
  <c r="R786" i="1"/>
  <c r="O788" i="1"/>
  <c r="W787" i="1"/>
  <c r="X787" i="1" s="1"/>
  <c r="Y787" i="1" s="1"/>
  <c r="Z787" i="1" s="1"/>
  <c r="Q787" i="1"/>
  <c r="P787" i="1"/>
  <c r="S787" i="1"/>
  <c r="O789" i="1" l="1"/>
  <c r="W788" i="1"/>
  <c r="X788" i="1" s="1"/>
  <c r="Y788" i="1" s="1"/>
  <c r="Z788" i="1" s="1"/>
  <c r="S788" i="1"/>
  <c r="Q788" i="1"/>
  <c r="P788" i="1"/>
  <c r="R787" i="1"/>
  <c r="T787" i="1"/>
  <c r="U787" i="1" s="1"/>
  <c r="U786" i="1"/>
  <c r="T788" i="1" l="1"/>
  <c r="R788" i="1"/>
  <c r="O790" i="1"/>
  <c r="W789" i="1"/>
  <c r="X789" i="1" s="1"/>
  <c r="Y789" i="1" s="1"/>
  <c r="Z789" i="1" s="1"/>
  <c r="P789" i="1"/>
  <c r="Q789" i="1"/>
  <c r="S789" i="1"/>
  <c r="T789" i="1" l="1"/>
  <c r="O791" i="1"/>
  <c r="W790" i="1"/>
  <c r="X790" i="1" s="1"/>
  <c r="Y790" i="1" s="1"/>
  <c r="Z790" i="1" s="1"/>
  <c r="P790" i="1"/>
  <c r="Q790" i="1"/>
  <c r="S790" i="1"/>
  <c r="R789" i="1"/>
  <c r="U789" i="1" s="1"/>
  <c r="U788" i="1"/>
  <c r="O792" i="1" l="1"/>
  <c r="W791" i="1"/>
  <c r="X791" i="1" s="1"/>
  <c r="Y791" i="1" s="1"/>
  <c r="Z791" i="1" s="1"/>
  <c r="Q791" i="1"/>
  <c r="T791" i="1" s="1"/>
  <c r="P791" i="1"/>
  <c r="S791" i="1"/>
  <c r="R790" i="1"/>
  <c r="T790" i="1"/>
  <c r="U790" i="1" s="1"/>
  <c r="R791" i="1" l="1"/>
  <c r="U791" i="1" s="1"/>
  <c r="O793" i="1"/>
  <c r="W792" i="1"/>
  <c r="X792" i="1" s="1"/>
  <c r="Y792" i="1" s="1"/>
  <c r="Z792" i="1" s="1"/>
  <c r="S792" i="1"/>
  <c r="P792" i="1"/>
  <c r="Q792" i="1"/>
  <c r="T792" i="1" l="1"/>
  <c r="O794" i="1"/>
  <c r="W793" i="1"/>
  <c r="X793" i="1" s="1"/>
  <c r="Y793" i="1" s="1"/>
  <c r="Z793" i="1" s="1"/>
  <c r="S793" i="1"/>
  <c r="P793" i="1"/>
  <c r="Q793" i="1"/>
  <c r="R792" i="1"/>
  <c r="T793" i="1" l="1"/>
  <c r="O795" i="1"/>
  <c r="W794" i="1"/>
  <c r="X794" i="1" s="1"/>
  <c r="Y794" i="1" s="1"/>
  <c r="Z794" i="1" s="1"/>
  <c r="S794" i="1"/>
  <c r="P794" i="1"/>
  <c r="Q794" i="1"/>
  <c r="R793" i="1"/>
  <c r="U792" i="1"/>
  <c r="T794" i="1" l="1"/>
  <c r="O796" i="1"/>
  <c r="W795" i="1"/>
  <c r="X795" i="1" s="1"/>
  <c r="Y795" i="1" s="1"/>
  <c r="Z795" i="1" s="1"/>
  <c r="P795" i="1"/>
  <c r="Q795" i="1"/>
  <c r="S795" i="1"/>
  <c r="T795" i="1" s="1"/>
  <c r="R794" i="1"/>
  <c r="U793" i="1"/>
  <c r="R795" i="1" l="1"/>
  <c r="U795" i="1"/>
  <c r="O797" i="1"/>
  <c r="W796" i="1"/>
  <c r="X796" i="1" s="1"/>
  <c r="Y796" i="1" s="1"/>
  <c r="Z796" i="1" s="1"/>
  <c r="P796" i="1"/>
  <c r="S796" i="1"/>
  <c r="Q796" i="1"/>
  <c r="U794" i="1"/>
  <c r="R796" i="1" l="1"/>
  <c r="T796" i="1"/>
  <c r="U796" i="1" s="1"/>
  <c r="O798" i="1"/>
  <c r="W797" i="1"/>
  <c r="X797" i="1" s="1"/>
  <c r="Y797" i="1" s="1"/>
  <c r="Z797" i="1" s="1"/>
  <c r="Q797" i="1"/>
  <c r="P797" i="1"/>
  <c r="S797" i="1"/>
  <c r="R797" i="1" l="1"/>
  <c r="O799" i="1"/>
  <c r="W798" i="1"/>
  <c r="X798" i="1" s="1"/>
  <c r="Y798" i="1" s="1"/>
  <c r="Z798" i="1" s="1"/>
  <c r="S798" i="1"/>
  <c r="Q798" i="1"/>
  <c r="P798" i="1"/>
  <c r="T797" i="1"/>
  <c r="U797" i="1" s="1"/>
  <c r="R798" i="1" l="1"/>
  <c r="T798" i="1"/>
  <c r="U798" i="1" s="1"/>
  <c r="O800" i="1"/>
  <c r="W799" i="1"/>
  <c r="X799" i="1" s="1"/>
  <c r="Y799" i="1" s="1"/>
  <c r="Z799" i="1" s="1"/>
  <c r="P799" i="1"/>
  <c r="Q799" i="1"/>
  <c r="S799" i="1"/>
  <c r="T799" i="1" l="1"/>
  <c r="O801" i="1"/>
  <c r="W800" i="1"/>
  <c r="X800" i="1" s="1"/>
  <c r="Y800" i="1" s="1"/>
  <c r="Z800" i="1" s="1"/>
  <c r="P800" i="1"/>
  <c r="Q800" i="1"/>
  <c r="S800" i="1"/>
  <c r="R799" i="1"/>
  <c r="U799" i="1" s="1"/>
  <c r="R800" i="1" l="1"/>
  <c r="O802" i="1"/>
  <c r="W801" i="1"/>
  <c r="X801" i="1" s="1"/>
  <c r="Y801" i="1" s="1"/>
  <c r="Z801" i="1" s="1"/>
  <c r="Q801" i="1"/>
  <c r="P801" i="1"/>
  <c r="S801" i="1"/>
  <c r="T800" i="1"/>
  <c r="U800" i="1" s="1"/>
  <c r="T801" i="1" l="1"/>
  <c r="O803" i="1"/>
  <c r="W802" i="1"/>
  <c r="X802" i="1" s="1"/>
  <c r="Y802" i="1" s="1"/>
  <c r="Z802" i="1" s="1"/>
  <c r="S802" i="1"/>
  <c r="P802" i="1"/>
  <c r="Q802" i="1"/>
  <c r="R801" i="1"/>
  <c r="R802" i="1" l="1"/>
  <c r="T802" i="1"/>
  <c r="U802" i="1" s="1"/>
  <c r="O804" i="1"/>
  <c r="W803" i="1"/>
  <c r="X803" i="1" s="1"/>
  <c r="Y803" i="1" s="1"/>
  <c r="Z803" i="1" s="1"/>
  <c r="S803" i="1"/>
  <c r="P803" i="1"/>
  <c r="Q803" i="1"/>
  <c r="U801" i="1"/>
  <c r="R803" i="1" l="1"/>
  <c r="T803" i="1"/>
  <c r="O805" i="1"/>
  <c r="W804" i="1"/>
  <c r="X804" i="1" s="1"/>
  <c r="Y804" i="1" s="1"/>
  <c r="Z804" i="1" s="1"/>
  <c r="P804" i="1"/>
  <c r="Q804" i="1"/>
  <c r="S804" i="1"/>
  <c r="U803" i="1"/>
  <c r="T804" i="1" l="1"/>
  <c r="R804" i="1"/>
  <c r="U804" i="1" s="1"/>
  <c r="O806" i="1"/>
  <c r="W805" i="1"/>
  <c r="X805" i="1" s="1"/>
  <c r="Y805" i="1" s="1"/>
  <c r="Z805" i="1" s="1"/>
  <c r="Q805" i="1"/>
  <c r="S805" i="1"/>
  <c r="P805" i="1"/>
  <c r="R805" i="1" s="1"/>
  <c r="O807" i="1" l="1"/>
  <c r="W806" i="1"/>
  <c r="X806" i="1" s="1"/>
  <c r="Y806" i="1" s="1"/>
  <c r="Z806" i="1" s="1"/>
  <c r="S806" i="1"/>
  <c r="P806" i="1"/>
  <c r="Q806" i="1"/>
  <c r="T805" i="1"/>
  <c r="U805" i="1" s="1"/>
  <c r="R806" i="1" l="1"/>
  <c r="T806" i="1"/>
  <c r="U806" i="1" s="1"/>
  <c r="O808" i="1"/>
  <c r="W807" i="1"/>
  <c r="X807" i="1" s="1"/>
  <c r="Y807" i="1" s="1"/>
  <c r="Z807" i="1" s="1"/>
  <c r="Q807" i="1"/>
  <c r="S807" i="1"/>
  <c r="T807" i="1" s="1"/>
  <c r="P807" i="1"/>
  <c r="R807" i="1" s="1"/>
  <c r="U807" i="1" l="1"/>
  <c r="O809" i="1"/>
  <c r="W808" i="1"/>
  <c r="X808" i="1" s="1"/>
  <c r="Y808" i="1" s="1"/>
  <c r="Z808" i="1" s="1"/>
  <c r="P808" i="1"/>
  <c r="Q808" i="1"/>
  <c r="S808" i="1"/>
  <c r="T808" i="1" l="1"/>
  <c r="R808" i="1"/>
  <c r="U808" i="1" s="1"/>
  <c r="O810" i="1"/>
  <c r="W809" i="1"/>
  <c r="X809" i="1" s="1"/>
  <c r="Y809" i="1" s="1"/>
  <c r="Z809" i="1" s="1"/>
  <c r="Q809" i="1"/>
  <c r="P809" i="1"/>
  <c r="S809" i="1"/>
  <c r="T809" i="1" l="1"/>
  <c r="O811" i="1"/>
  <c r="W810" i="1"/>
  <c r="X810" i="1" s="1"/>
  <c r="Y810" i="1" s="1"/>
  <c r="Z810" i="1" s="1"/>
  <c r="S810" i="1"/>
  <c r="P810" i="1"/>
  <c r="Q810" i="1"/>
  <c r="R809" i="1"/>
  <c r="U809" i="1" s="1"/>
  <c r="R810" i="1" l="1"/>
  <c r="T810" i="1"/>
  <c r="U810" i="1" s="1"/>
  <c r="O812" i="1"/>
  <c r="W811" i="1"/>
  <c r="X811" i="1" s="1"/>
  <c r="Y811" i="1" s="1"/>
  <c r="Z811" i="1" s="1"/>
  <c r="P811" i="1"/>
  <c r="Q811" i="1"/>
  <c r="S811" i="1"/>
  <c r="T811" i="1" l="1"/>
  <c r="O813" i="1"/>
  <c r="W812" i="1"/>
  <c r="X812" i="1" s="1"/>
  <c r="Y812" i="1" s="1"/>
  <c r="Z812" i="1" s="1"/>
  <c r="P812" i="1"/>
  <c r="S812" i="1"/>
  <c r="Q812" i="1"/>
  <c r="R811" i="1"/>
  <c r="U811" i="1" s="1"/>
  <c r="T812" i="1" l="1"/>
  <c r="R812" i="1"/>
  <c r="O814" i="1"/>
  <c r="W813" i="1"/>
  <c r="X813" i="1" s="1"/>
  <c r="Y813" i="1" s="1"/>
  <c r="Z813" i="1" s="1"/>
  <c r="Q813" i="1"/>
  <c r="P813" i="1"/>
  <c r="S813" i="1"/>
  <c r="U812" i="1" l="1"/>
  <c r="T813" i="1"/>
  <c r="O815" i="1"/>
  <c r="W814" i="1"/>
  <c r="X814" i="1" s="1"/>
  <c r="Y814" i="1" s="1"/>
  <c r="Z814" i="1" s="1"/>
  <c r="S814" i="1"/>
  <c r="Q814" i="1"/>
  <c r="P814" i="1"/>
  <c r="R813" i="1"/>
  <c r="O816" i="1" l="1"/>
  <c r="W815" i="1"/>
  <c r="X815" i="1" s="1"/>
  <c r="Y815" i="1" s="1"/>
  <c r="Z815" i="1" s="1"/>
  <c r="P815" i="1"/>
  <c r="Q815" i="1"/>
  <c r="S815" i="1"/>
  <c r="R814" i="1"/>
  <c r="T814" i="1"/>
  <c r="U813" i="1"/>
  <c r="U814" i="1" l="1"/>
  <c r="R815" i="1"/>
  <c r="T815" i="1"/>
  <c r="O817" i="1"/>
  <c r="W816" i="1"/>
  <c r="X816" i="1" s="1"/>
  <c r="Y816" i="1" s="1"/>
  <c r="Z816" i="1" s="1"/>
  <c r="P816" i="1"/>
  <c r="Q816" i="1"/>
  <c r="S816" i="1"/>
  <c r="U815" i="1" l="1"/>
  <c r="T816" i="1"/>
  <c r="O818" i="1"/>
  <c r="W817" i="1"/>
  <c r="X817" i="1" s="1"/>
  <c r="Y817" i="1" s="1"/>
  <c r="Z817" i="1" s="1"/>
  <c r="Q817" i="1"/>
  <c r="P817" i="1"/>
  <c r="S817" i="1"/>
  <c r="R816" i="1"/>
  <c r="U816" i="1" s="1"/>
  <c r="T817" i="1" l="1"/>
  <c r="R817" i="1"/>
  <c r="U817" i="1" s="1"/>
  <c r="O819" i="1"/>
  <c r="W818" i="1"/>
  <c r="X818" i="1" s="1"/>
  <c r="Y818" i="1" s="1"/>
  <c r="Z818" i="1" s="1"/>
  <c r="S818" i="1"/>
  <c r="P818" i="1"/>
  <c r="Q818" i="1"/>
  <c r="R818" i="1" l="1"/>
  <c r="T818" i="1"/>
  <c r="U818" i="1" s="1"/>
  <c r="O820" i="1"/>
  <c r="W819" i="1"/>
  <c r="X819" i="1" s="1"/>
  <c r="Y819" i="1" s="1"/>
  <c r="Z819" i="1" s="1"/>
  <c r="S819" i="1"/>
  <c r="P819" i="1"/>
  <c r="Q819" i="1"/>
  <c r="R819" i="1" l="1"/>
  <c r="O821" i="1"/>
  <c r="W820" i="1"/>
  <c r="X820" i="1" s="1"/>
  <c r="Y820" i="1" s="1"/>
  <c r="Z820" i="1" s="1"/>
  <c r="P820" i="1"/>
  <c r="R820" i="1" s="1"/>
  <c r="Q820" i="1"/>
  <c r="S820" i="1"/>
  <c r="T819" i="1"/>
  <c r="U819" i="1" s="1"/>
  <c r="O822" i="1" l="1"/>
  <c r="W821" i="1"/>
  <c r="X821" i="1" s="1"/>
  <c r="Y821" i="1" s="1"/>
  <c r="Z821" i="1" s="1"/>
  <c r="Q821" i="1"/>
  <c r="S821" i="1"/>
  <c r="P821" i="1"/>
  <c r="T820" i="1"/>
  <c r="U820" i="1" s="1"/>
  <c r="T821" i="1" l="1"/>
  <c r="R821" i="1"/>
  <c r="O823" i="1"/>
  <c r="W822" i="1"/>
  <c r="X822" i="1" s="1"/>
  <c r="Y822" i="1" s="1"/>
  <c r="Z822" i="1" s="1"/>
  <c r="S822" i="1"/>
  <c r="P822" i="1"/>
  <c r="Q822" i="1"/>
  <c r="R822" i="1" l="1"/>
  <c r="T822" i="1"/>
  <c r="O824" i="1"/>
  <c r="W823" i="1"/>
  <c r="X823" i="1" s="1"/>
  <c r="Y823" i="1" s="1"/>
  <c r="Z823" i="1" s="1"/>
  <c r="Q823" i="1"/>
  <c r="S823" i="1"/>
  <c r="T823" i="1" s="1"/>
  <c r="P823" i="1"/>
  <c r="U821" i="1"/>
  <c r="R823" i="1" l="1"/>
  <c r="U823" i="1"/>
  <c r="U822" i="1"/>
  <c r="O825" i="1"/>
  <c r="W824" i="1"/>
  <c r="X824" i="1" s="1"/>
  <c r="Y824" i="1" s="1"/>
  <c r="Z824" i="1" s="1"/>
  <c r="P824" i="1"/>
  <c r="Q824" i="1"/>
  <c r="S824" i="1"/>
  <c r="T824" i="1" l="1"/>
  <c r="R824" i="1"/>
  <c r="U824" i="1" s="1"/>
  <c r="O826" i="1"/>
  <c r="W825" i="1"/>
  <c r="X825" i="1" s="1"/>
  <c r="Y825" i="1" s="1"/>
  <c r="Z825" i="1" s="1"/>
  <c r="Q825" i="1"/>
  <c r="P825" i="1"/>
  <c r="S825" i="1"/>
  <c r="T825" i="1" l="1"/>
  <c r="O827" i="1"/>
  <c r="W826" i="1"/>
  <c r="X826" i="1" s="1"/>
  <c r="Y826" i="1" s="1"/>
  <c r="Z826" i="1" s="1"/>
  <c r="S826" i="1"/>
  <c r="P826" i="1"/>
  <c r="Q826" i="1"/>
  <c r="R825" i="1"/>
  <c r="U825" i="1" s="1"/>
  <c r="R826" i="1" l="1"/>
  <c r="T826" i="1"/>
  <c r="U826" i="1" s="1"/>
  <c r="O828" i="1"/>
  <c r="W827" i="1"/>
  <c r="X827" i="1" s="1"/>
  <c r="Y827" i="1" s="1"/>
  <c r="Z827" i="1" s="1"/>
  <c r="P827" i="1"/>
  <c r="Q827" i="1"/>
  <c r="S827" i="1"/>
  <c r="T827" i="1" l="1"/>
  <c r="O829" i="1"/>
  <c r="W828" i="1"/>
  <c r="X828" i="1" s="1"/>
  <c r="Y828" i="1" s="1"/>
  <c r="Z828" i="1" s="1"/>
  <c r="P828" i="1"/>
  <c r="S828" i="1"/>
  <c r="Q828" i="1"/>
  <c r="R827" i="1"/>
  <c r="U827" i="1" s="1"/>
  <c r="T828" i="1" l="1"/>
  <c r="R828" i="1"/>
  <c r="U828" i="1" s="1"/>
  <c r="O830" i="1"/>
  <c r="W829" i="1"/>
  <c r="X829" i="1" s="1"/>
  <c r="Y829" i="1" s="1"/>
  <c r="Z829" i="1" s="1"/>
  <c r="Q829" i="1"/>
  <c r="P829" i="1"/>
  <c r="S829" i="1"/>
  <c r="T829" i="1" l="1"/>
  <c r="O831" i="1"/>
  <c r="W830" i="1"/>
  <c r="X830" i="1" s="1"/>
  <c r="Y830" i="1" s="1"/>
  <c r="Z830" i="1" s="1"/>
  <c r="S830" i="1"/>
  <c r="Q830" i="1"/>
  <c r="P830" i="1"/>
  <c r="R829" i="1"/>
  <c r="O832" i="1" l="1"/>
  <c r="W831" i="1"/>
  <c r="X831" i="1" s="1"/>
  <c r="Y831" i="1" s="1"/>
  <c r="Z831" i="1" s="1"/>
  <c r="P831" i="1"/>
  <c r="Q831" i="1"/>
  <c r="S831" i="1"/>
  <c r="R830" i="1"/>
  <c r="T830" i="1"/>
  <c r="U829" i="1"/>
  <c r="U830" i="1" l="1"/>
  <c r="R831" i="1"/>
  <c r="T831" i="1"/>
  <c r="O833" i="1"/>
  <c r="W832" i="1"/>
  <c r="X832" i="1" s="1"/>
  <c r="Y832" i="1" s="1"/>
  <c r="Z832" i="1" s="1"/>
  <c r="P832" i="1"/>
  <c r="Q832" i="1"/>
  <c r="S832" i="1"/>
  <c r="U831" i="1" l="1"/>
  <c r="T832" i="1"/>
  <c r="O834" i="1"/>
  <c r="W833" i="1"/>
  <c r="X833" i="1" s="1"/>
  <c r="Y833" i="1" s="1"/>
  <c r="Z833" i="1" s="1"/>
  <c r="Q833" i="1"/>
  <c r="P833" i="1"/>
  <c r="S833" i="1"/>
  <c r="R832" i="1"/>
  <c r="U832" i="1" s="1"/>
  <c r="T833" i="1" l="1"/>
  <c r="O835" i="1"/>
  <c r="W834" i="1"/>
  <c r="X834" i="1" s="1"/>
  <c r="Y834" i="1" s="1"/>
  <c r="Z834" i="1" s="1"/>
  <c r="S834" i="1"/>
  <c r="P834" i="1"/>
  <c r="Q834" i="1"/>
  <c r="R833" i="1"/>
  <c r="T834" i="1" l="1"/>
  <c r="O836" i="1"/>
  <c r="W835" i="1"/>
  <c r="X835" i="1" s="1"/>
  <c r="Y835" i="1" s="1"/>
  <c r="Z835" i="1" s="1"/>
  <c r="S835" i="1"/>
  <c r="P835" i="1"/>
  <c r="Q835" i="1"/>
  <c r="R834" i="1"/>
  <c r="U833" i="1"/>
  <c r="R835" i="1" l="1"/>
  <c r="T835" i="1"/>
  <c r="U835" i="1" s="1"/>
  <c r="O837" i="1"/>
  <c r="W836" i="1"/>
  <c r="X836" i="1" s="1"/>
  <c r="Y836" i="1" s="1"/>
  <c r="Z836" i="1" s="1"/>
  <c r="P836" i="1"/>
  <c r="Q836" i="1"/>
  <c r="S836" i="1"/>
  <c r="U834" i="1"/>
  <c r="T836" i="1" l="1"/>
  <c r="O838" i="1"/>
  <c r="W837" i="1"/>
  <c r="X837" i="1" s="1"/>
  <c r="Y837" i="1" s="1"/>
  <c r="Z837" i="1" s="1"/>
  <c r="Q837" i="1"/>
  <c r="S837" i="1"/>
  <c r="P837" i="1"/>
  <c r="R836" i="1"/>
  <c r="U836" i="1" s="1"/>
  <c r="R837" i="1" l="1"/>
  <c r="T837" i="1"/>
  <c r="U837" i="1" s="1"/>
  <c r="O839" i="1"/>
  <c r="W838" i="1"/>
  <c r="X838" i="1" s="1"/>
  <c r="Y838" i="1" s="1"/>
  <c r="Z838" i="1" s="1"/>
  <c r="S838" i="1"/>
  <c r="P838" i="1"/>
  <c r="Q838" i="1"/>
  <c r="T838" i="1" s="1"/>
  <c r="R838" i="1" l="1"/>
  <c r="U838" i="1" s="1"/>
  <c r="O840" i="1"/>
  <c r="W839" i="1"/>
  <c r="X839" i="1" s="1"/>
  <c r="Y839" i="1" s="1"/>
  <c r="Z839" i="1" s="1"/>
  <c r="Q839" i="1"/>
  <c r="S839" i="1"/>
  <c r="P839" i="1"/>
  <c r="R839" i="1" l="1"/>
  <c r="T839" i="1"/>
  <c r="U839" i="1" s="1"/>
  <c r="O841" i="1"/>
  <c r="W840" i="1"/>
  <c r="X840" i="1" s="1"/>
  <c r="Y840" i="1" s="1"/>
  <c r="Z840" i="1" s="1"/>
  <c r="P840" i="1"/>
  <c r="Q840" i="1"/>
  <c r="S840" i="1"/>
  <c r="T840" i="1" l="1"/>
  <c r="O842" i="1"/>
  <c r="W841" i="1"/>
  <c r="X841" i="1" s="1"/>
  <c r="Y841" i="1" s="1"/>
  <c r="Z841" i="1" s="1"/>
  <c r="Q841" i="1"/>
  <c r="P841" i="1"/>
  <c r="S841" i="1"/>
  <c r="R840" i="1"/>
  <c r="U840" i="1" s="1"/>
  <c r="R841" i="1" l="1"/>
  <c r="T841" i="1"/>
  <c r="U841" i="1" s="1"/>
  <c r="O843" i="1"/>
  <c r="W842" i="1"/>
  <c r="X842" i="1" s="1"/>
  <c r="Y842" i="1" s="1"/>
  <c r="Z842" i="1" s="1"/>
  <c r="S842" i="1"/>
  <c r="P842" i="1"/>
  <c r="Q842" i="1"/>
  <c r="R842" i="1" l="1"/>
  <c r="T842" i="1"/>
  <c r="U842" i="1" s="1"/>
  <c r="O844" i="1"/>
  <c r="W843" i="1"/>
  <c r="X843" i="1" s="1"/>
  <c r="Y843" i="1" s="1"/>
  <c r="Z843" i="1" s="1"/>
  <c r="P843" i="1"/>
  <c r="Q843" i="1"/>
  <c r="S843" i="1"/>
  <c r="O845" i="1" l="1"/>
  <c r="W844" i="1"/>
  <c r="X844" i="1" s="1"/>
  <c r="Y844" i="1" s="1"/>
  <c r="Z844" i="1" s="1"/>
  <c r="P844" i="1"/>
  <c r="R844" i="1" s="1"/>
  <c r="S844" i="1"/>
  <c r="Q844" i="1"/>
  <c r="R843" i="1"/>
  <c r="T843" i="1"/>
  <c r="U843" i="1" s="1"/>
  <c r="T844" i="1" l="1"/>
  <c r="U844" i="1" s="1"/>
  <c r="O846" i="1"/>
  <c r="W845" i="1"/>
  <c r="X845" i="1" s="1"/>
  <c r="Y845" i="1" s="1"/>
  <c r="Z845" i="1" s="1"/>
  <c r="Q845" i="1"/>
  <c r="P845" i="1"/>
  <c r="S845" i="1"/>
  <c r="R845" i="1" l="1"/>
  <c r="T845" i="1"/>
  <c r="U845" i="1" s="1"/>
  <c r="O847" i="1"/>
  <c r="W846" i="1"/>
  <c r="X846" i="1" s="1"/>
  <c r="Y846" i="1" s="1"/>
  <c r="Z846" i="1" s="1"/>
  <c r="S846" i="1"/>
  <c r="Q846" i="1"/>
  <c r="T846" i="1" s="1"/>
  <c r="P846" i="1"/>
  <c r="R846" i="1" l="1"/>
  <c r="U846" i="1" s="1"/>
  <c r="O848" i="1"/>
  <c r="W847" i="1"/>
  <c r="X847" i="1" s="1"/>
  <c r="Y847" i="1" s="1"/>
  <c r="Z847" i="1" s="1"/>
  <c r="P847" i="1"/>
  <c r="Q847" i="1"/>
  <c r="S847" i="1"/>
  <c r="O849" i="1" l="1"/>
  <c r="W848" i="1"/>
  <c r="X848" i="1" s="1"/>
  <c r="Y848" i="1" s="1"/>
  <c r="Z848" i="1" s="1"/>
  <c r="P848" i="1"/>
  <c r="Q848" i="1"/>
  <c r="T848" i="1" s="1"/>
  <c r="S848" i="1"/>
  <c r="R847" i="1"/>
  <c r="T847" i="1"/>
  <c r="U847" i="1" s="1"/>
  <c r="R848" i="1" l="1"/>
  <c r="U848" i="1" s="1"/>
  <c r="O850" i="1"/>
  <c r="W849" i="1"/>
  <c r="X849" i="1" s="1"/>
  <c r="Y849" i="1" s="1"/>
  <c r="Z849" i="1" s="1"/>
  <c r="Q849" i="1"/>
  <c r="P849" i="1"/>
  <c r="S849" i="1"/>
  <c r="O851" i="1" l="1"/>
  <c r="W850" i="1"/>
  <c r="X850" i="1" s="1"/>
  <c r="Y850" i="1" s="1"/>
  <c r="Z850" i="1" s="1"/>
  <c r="S850" i="1"/>
  <c r="P850" i="1"/>
  <c r="Q850" i="1"/>
  <c r="R849" i="1"/>
  <c r="T849" i="1"/>
  <c r="U849" i="1" s="1"/>
  <c r="R850" i="1" l="1"/>
  <c r="T850" i="1"/>
  <c r="U850" i="1" s="1"/>
  <c r="O852" i="1"/>
  <c r="W851" i="1"/>
  <c r="X851" i="1" s="1"/>
  <c r="Y851" i="1" s="1"/>
  <c r="Z851" i="1" s="1"/>
  <c r="S851" i="1"/>
  <c r="P851" i="1"/>
  <c r="Q851" i="1"/>
  <c r="R851" i="1" l="1"/>
  <c r="T851" i="1"/>
  <c r="U851" i="1" s="1"/>
  <c r="O853" i="1"/>
  <c r="W852" i="1"/>
  <c r="X852" i="1" s="1"/>
  <c r="Y852" i="1" s="1"/>
  <c r="Z852" i="1" s="1"/>
  <c r="P852" i="1"/>
  <c r="Q852" i="1"/>
  <c r="S852" i="1"/>
  <c r="T852" i="1" l="1"/>
  <c r="O854" i="1"/>
  <c r="W853" i="1"/>
  <c r="X853" i="1" s="1"/>
  <c r="Y853" i="1" s="1"/>
  <c r="Z853" i="1" s="1"/>
  <c r="Q853" i="1"/>
  <c r="S853" i="1"/>
  <c r="P853" i="1"/>
  <c r="R852" i="1"/>
  <c r="U852" i="1" s="1"/>
  <c r="R853" i="1" l="1"/>
  <c r="T853" i="1"/>
  <c r="U853" i="1" s="1"/>
  <c r="O855" i="1"/>
  <c r="W854" i="1"/>
  <c r="X854" i="1" s="1"/>
  <c r="Y854" i="1" s="1"/>
  <c r="Z854" i="1" s="1"/>
  <c r="S854" i="1"/>
  <c r="P854" i="1"/>
  <c r="Q854" i="1"/>
  <c r="T854" i="1" s="1"/>
  <c r="R854" i="1" l="1"/>
  <c r="U854" i="1"/>
  <c r="O856" i="1"/>
  <c r="W855" i="1"/>
  <c r="X855" i="1" s="1"/>
  <c r="Y855" i="1" s="1"/>
  <c r="Z855" i="1" s="1"/>
  <c r="Q855" i="1"/>
  <c r="S855" i="1"/>
  <c r="P855" i="1"/>
  <c r="R855" i="1" l="1"/>
  <c r="T855" i="1"/>
  <c r="U855" i="1" s="1"/>
  <c r="O857" i="1"/>
  <c r="W856" i="1"/>
  <c r="X856" i="1" s="1"/>
  <c r="Y856" i="1" s="1"/>
  <c r="Z856" i="1" s="1"/>
  <c r="P856" i="1"/>
  <c r="Q856" i="1"/>
  <c r="S856" i="1"/>
  <c r="T856" i="1" l="1"/>
  <c r="O858" i="1"/>
  <c r="W857" i="1"/>
  <c r="X857" i="1" s="1"/>
  <c r="Y857" i="1" s="1"/>
  <c r="Z857" i="1" s="1"/>
  <c r="Q857" i="1"/>
  <c r="P857" i="1"/>
  <c r="S857" i="1"/>
  <c r="R856" i="1"/>
  <c r="U856" i="1" s="1"/>
  <c r="R857" i="1" l="1"/>
  <c r="T857" i="1"/>
  <c r="O859" i="1"/>
  <c r="W858" i="1"/>
  <c r="X858" i="1" s="1"/>
  <c r="Y858" i="1" s="1"/>
  <c r="Z858" i="1" s="1"/>
  <c r="S858" i="1"/>
  <c r="P858" i="1"/>
  <c r="Q858" i="1"/>
  <c r="T858" i="1" s="1"/>
  <c r="U857" i="1" l="1"/>
  <c r="R858" i="1"/>
  <c r="U858" i="1"/>
  <c r="O860" i="1"/>
  <c r="W859" i="1"/>
  <c r="X859" i="1" s="1"/>
  <c r="Y859" i="1" s="1"/>
  <c r="Z859" i="1" s="1"/>
  <c r="P859" i="1"/>
  <c r="Q859" i="1"/>
  <c r="S859" i="1"/>
  <c r="O861" i="1" l="1"/>
  <c r="W860" i="1"/>
  <c r="X860" i="1" s="1"/>
  <c r="Y860" i="1" s="1"/>
  <c r="Z860" i="1" s="1"/>
  <c r="P860" i="1"/>
  <c r="S860" i="1"/>
  <c r="Q860" i="1"/>
  <c r="R859" i="1"/>
  <c r="T859" i="1"/>
  <c r="U859" i="1" l="1"/>
  <c r="R860" i="1"/>
  <c r="T860" i="1"/>
  <c r="O862" i="1"/>
  <c r="W861" i="1"/>
  <c r="X861" i="1" s="1"/>
  <c r="Y861" i="1" s="1"/>
  <c r="Z861" i="1" s="1"/>
  <c r="Q861" i="1"/>
  <c r="P861" i="1"/>
  <c r="S861" i="1"/>
  <c r="U860" i="1" l="1"/>
  <c r="R861" i="1"/>
  <c r="T861" i="1"/>
  <c r="U861" i="1" s="1"/>
  <c r="O863" i="1"/>
  <c r="W862" i="1"/>
  <c r="X862" i="1" s="1"/>
  <c r="Y862" i="1" s="1"/>
  <c r="Z862" i="1" s="1"/>
  <c r="S862" i="1"/>
  <c r="Q862" i="1"/>
  <c r="T862" i="1" s="1"/>
  <c r="P862" i="1"/>
  <c r="R862" i="1" l="1"/>
  <c r="U862" i="1" s="1"/>
  <c r="O864" i="1"/>
  <c r="W863" i="1"/>
  <c r="X863" i="1" s="1"/>
  <c r="Y863" i="1" s="1"/>
  <c r="Z863" i="1" s="1"/>
  <c r="P863" i="1"/>
  <c r="Q863" i="1"/>
  <c r="S863" i="1"/>
  <c r="O865" i="1" l="1"/>
  <c r="W864" i="1"/>
  <c r="X864" i="1" s="1"/>
  <c r="Y864" i="1" s="1"/>
  <c r="Z864" i="1" s="1"/>
  <c r="P864" i="1"/>
  <c r="Q864" i="1"/>
  <c r="T864" i="1" s="1"/>
  <c r="S864" i="1"/>
  <c r="R863" i="1"/>
  <c r="T863" i="1"/>
  <c r="U863" i="1" l="1"/>
  <c r="R864" i="1"/>
  <c r="U864" i="1" s="1"/>
  <c r="O866" i="1"/>
  <c r="W865" i="1"/>
  <c r="X865" i="1" s="1"/>
  <c r="Y865" i="1" s="1"/>
  <c r="Z865" i="1" s="1"/>
  <c r="Q865" i="1"/>
  <c r="P865" i="1"/>
  <c r="S865" i="1"/>
  <c r="O867" i="1" l="1"/>
  <c r="W866" i="1"/>
  <c r="X866" i="1" s="1"/>
  <c r="Y866" i="1" s="1"/>
  <c r="Z866" i="1" s="1"/>
  <c r="S866" i="1"/>
  <c r="P866" i="1"/>
  <c r="Q866" i="1"/>
  <c r="R865" i="1"/>
  <c r="T865" i="1"/>
  <c r="U865" i="1" s="1"/>
  <c r="R866" i="1" l="1"/>
  <c r="T866" i="1"/>
  <c r="U866" i="1" s="1"/>
  <c r="O868" i="1"/>
  <c r="W867" i="1"/>
  <c r="X867" i="1" s="1"/>
  <c r="Y867" i="1" s="1"/>
  <c r="Z867" i="1" s="1"/>
  <c r="S867" i="1"/>
  <c r="P867" i="1"/>
  <c r="Q867" i="1"/>
  <c r="R867" i="1" l="1"/>
  <c r="T867" i="1"/>
  <c r="U867" i="1" s="1"/>
  <c r="O869" i="1"/>
  <c r="W868" i="1"/>
  <c r="X868" i="1" s="1"/>
  <c r="Y868" i="1" s="1"/>
  <c r="Z868" i="1" s="1"/>
  <c r="P868" i="1"/>
  <c r="Q868" i="1"/>
  <c r="S868" i="1"/>
  <c r="T868" i="1" l="1"/>
  <c r="O870" i="1"/>
  <c r="W869" i="1"/>
  <c r="X869" i="1" s="1"/>
  <c r="Y869" i="1" s="1"/>
  <c r="Z869" i="1" s="1"/>
  <c r="Q869" i="1"/>
  <c r="S869" i="1"/>
  <c r="P869" i="1"/>
  <c r="R868" i="1"/>
  <c r="U868" i="1" s="1"/>
  <c r="R869" i="1" l="1"/>
  <c r="T869" i="1"/>
  <c r="U869" i="1" s="1"/>
  <c r="O871" i="1"/>
  <c r="W870" i="1"/>
  <c r="X870" i="1" s="1"/>
  <c r="Y870" i="1" s="1"/>
  <c r="Z870" i="1" s="1"/>
  <c r="S870" i="1"/>
  <c r="P870" i="1"/>
  <c r="Q870" i="1"/>
  <c r="T870" i="1" s="1"/>
  <c r="R870" i="1" l="1"/>
  <c r="U870" i="1" s="1"/>
  <c r="O872" i="1"/>
  <c r="W871" i="1"/>
  <c r="X871" i="1" s="1"/>
  <c r="Y871" i="1" s="1"/>
  <c r="Z871" i="1" s="1"/>
  <c r="Q871" i="1"/>
  <c r="S871" i="1"/>
  <c r="P871" i="1"/>
  <c r="R871" i="1" l="1"/>
  <c r="T871" i="1"/>
  <c r="O873" i="1"/>
  <c r="W872" i="1"/>
  <c r="X872" i="1" s="1"/>
  <c r="Y872" i="1" s="1"/>
  <c r="Z872" i="1" s="1"/>
  <c r="P872" i="1"/>
  <c r="Q872" i="1"/>
  <c r="S872" i="1"/>
  <c r="U871" i="1" l="1"/>
  <c r="T872" i="1"/>
  <c r="O874" i="1"/>
  <c r="W873" i="1"/>
  <c r="X873" i="1" s="1"/>
  <c r="Y873" i="1" s="1"/>
  <c r="Z873" i="1" s="1"/>
  <c r="Q873" i="1"/>
  <c r="P873" i="1"/>
  <c r="S873" i="1"/>
  <c r="R872" i="1"/>
  <c r="U872" i="1" s="1"/>
  <c r="R873" i="1" l="1"/>
  <c r="T873" i="1"/>
  <c r="O875" i="1"/>
  <c r="W874" i="1"/>
  <c r="X874" i="1" s="1"/>
  <c r="Y874" i="1" s="1"/>
  <c r="Z874" i="1" s="1"/>
  <c r="S874" i="1"/>
  <c r="P874" i="1"/>
  <c r="Q874" i="1"/>
  <c r="T874" i="1" l="1"/>
  <c r="U873" i="1"/>
  <c r="R874" i="1"/>
  <c r="O876" i="1"/>
  <c r="W875" i="1"/>
  <c r="X875" i="1" s="1"/>
  <c r="Y875" i="1" s="1"/>
  <c r="Z875" i="1" s="1"/>
  <c r="P875" i="1"/>
  <c r="Q875" i="1"/>
  <c r="S875" i="1"/>
  <c r="U874" i="1" l="1"/>
  <c r="R875" i="1"/>
  <c r="T875" i="1"/>
  <c r="O877" i="1"/>
  <c r="W876" i="1"/>
  <c r="X876" i="1" s="1"/>
  <c r="Y876" i="1" s="1"/>
  <c r="Z876" i="1" s="1"/>
  <c r="P876" i="1"/>
  <c r="S876" i="1"/>
  <c r="Q876" i="1"/>
  <c r="U875" i="1" l="1"/>
  <c r="T876" i="1"/>
  <c r="O878" i="1"/>
  <c r="W877" i="1"/>
  <c r="X877" i="1" s="1"/>
  <c r="Y877" i="1" s="1"/>
  <c r="Z877" i="1" s="1"/>
  <c r="Q877" i="1"/>
  <c r="P877" i="1"/>
  <c r="S877" i="1"/>
  <c r="R876" i="1"/>
  <c r="R877" i="1" l="1"/>
  <c r="T877" i="1"/>
  <c r="U877" i="1" s="1"/>
  <c r="O879" i="1"/>
  <c r="W878" i="1"/>
  <c r="X878" i="1" s="1"/>
  <c r="Y878" i="1" s="1"/>
  <c r="Z878" i="1" s="1"/>
  <c r="S878" i="1"/>
  <c r="Q878" i="1"/>
  <c r="T878" i="1" s="1"/>
  <c r="P878" i="1"/>
  <c r="U876" i="1"/>
  <c r="R878" i="1" l="1"/>
  <c r="O880" i="1"/>
  <c r="W879" i="1"/>
  <c r="X879" i="1" s="1"/>
  <c r="Y879" i="1" s="1"/>
  <c r="Z879" i="1" s="1"/>
  <c r="P879" i="1"/>
  <c r="Q879" i="1"/>
  <c r="S879" i="1"/>
  <c r="U878" i="1"/>
  <c r="O881" i="1" l="1"/>
  <c r="W880" i="1"/>
  <c r="X880" i="1" s="1"/>
  <c r="Y880" i="1" s="1"/>
  <c r="Z880" i="1" s="1"/>
  <c r="P880" i="1"/>
  <c r="Q880" i="1"/>
  <c r="T880" i="1" s="1"/>
  <c r="S880" i="1"/>
  <c r="R879" i="1"/>
  <c r="T879" i="1"/>
  <c r="U879" i="1" s="1"/>
  <c r="R880" i="1" l="1"/>
  <c r="U880" i="1" s="1"/>
  <c r="O882" i="1"/>
  <c r="W881" i="1"/>
  <c r="X881" i="1" s="1"/>
  <c r="Y881" i="1" s="1"/>
  <c r="Z881" i="1" s="1"/>
  <c r="Q881" i="1"/>
  <c r="P881" i="1"/>
  <c r="S881" i="1"/>
  <c r="O883" i="1" l="1"/>
  <c r="W882" i="1"/>
  <c r="X882" i="1" s="1"/>
  <c r="Y882" i="1" s="1"/>
  <c r="Z882" i="1" s="1"/>
  <c r="S882" i="1"/>
  <c r="P882" i="1"/>
  <c r="Q882" i="1"/>
  <c r="R881" i="1"/>
  <c r="T881" i="1"/>
  <c r="U881" i="1" s="1"/>
  <c r="R882" i="1" l="1"/>
  <c r="T882" i="1"/>
  <c r="U882" i="1" s="1"/>
  <c r="O884" i="1"/>
  <c r="W883" i="1"/>
  <c r="X883" i="1" s="1"/>
  <c r="Y883" i="1" s="1"/>
  <c r="Z883" i="1" s="1"/>
  <c r="S883" i="1"/>
  <c r="P883" i="1"/>
  <c r="Q883" i="1"/>
  <c r="R883" i="1" l="1"/>
  <c r="T883" i="1"/>
  <c r="U883" i="1" s="1"/>
  <c r="O885" i="1"/>
  <c r="W884" i="1"/>
  <c r="X884" i="1" s="1"/>
  <c r="Y884" i="1" s="1"/>
  <c r="Z884" i="1" s="1"/>
  <c r="P884" i="1"/>
  <c r="Q884" i="1"/>
  <c r="S884" i="1"/>
  <c r="T884" i="1" l="1"/>
  <c r="O886" i="1"/>
  <c r="W885" i="1"/>
  <c r="X885" i="1" s="1"/>
  <c r="Y885" i="1" s="1"/>
  <c r="Z885" i="1" s="1"/>
  <c r="P885" i="1"/>
  <c r="Q885" i="1"/>
  <c r="S885" i="1"/>
  <c r="R884" i="1"/>
  <c r="U884" i="1" s="1"/>
  <c r="R885" i="1" l="1"/>
  <c r="T885" i="1"/>
  <c r="U885" i="1" s="1"/>
  <c r="O887" i="1"/>
  <c r="W886" i="1"/>
  <c r="X886" i="1" s="1"/>
  <c r="Y886" i="1" s="1"/>
  <c r="Z886" i="1" s="1"/>
  <c r="Q886" i="1"/>
  <c r="S886" i="1"/>
  <c r="P886" i="1"/>
  <c r="R886" i="1" s="1"/>
  <c r="O888" i="1" l="1"/>
  <c r="W887" i="1"/>
  <c r="X887" i="1" s="1"/>
  <c r="Y887" i="1" s="1"/>
  <c r="Z887" i="1" s="1"/>
  <c r="S887" i="1"/>
  <c r="P887" i="1"/>
  <c r="Q887" i="1"/>
  <c r="T886" i="1"/>
  <c r="U886" i="1" s="1"/>
  <c r="R887" i="1" l="1"/>
  <c r="T887" i="1"/>
  <c r="U887" i="1" s="1"/>
  <c r="O889" i="1"/>
  <c r="W888" i="1"/>
  <c r="X888" i="1" s="1"/>
  <c r="Y888" i="1" s="1"/>
  <c r="Z888" i="1" s="1"/>
  <c r="P888" i="1"/>
  <c r="Q888" i="1"/>
  <c r="S888" i="1"/>
  <c r="T888" i="1" l="1"/>
  <c r="O890" i="1"/>
  <c r="W889" i="1"/>
  <c r="X889" i="1" s="1"/>
  <c r="Y889" i="1" s="1"/>
  <c r="Z889" i="1" s="1"/>
  <c r="P889" i="1"/>
  <c r="Q889" i="1"/>
  <c r="S889" i="1"/>
  <c r="R888" i="1"/>
  <c r="U888" i="1" s="1"/>
  <c r="O891" i="1" l="1"/>
  <c r="W890" i="1"/>
  <c r="X890" i="1" s="1"/>
  <c r="Y890" i="1" s="1"/>
  <c r="Z890" i="1" s="1"/>
  <c r="Q890" i="1"/>
  <c r="S890" i="1"/>
  <c r="P890" i="1"/>
  <c r="R889" i="1"/>
  <c r="T889" i="1"/>
  <c r="U889" i="1" s="1"/>
  <c r="T890" i="1" l="1"/>
  <c r="R890" i="1"/>
  <c r="O892" i="1"/>
  <c r="W891" i="1"/>
  <c r="X891" i="1" s="1"/>
  <c r="Y891" i="1" s="1"/>
  <c r="Z891" i="1" s="1"/>
  <c r="S891" i="1"/>
  <c r="P891" i="1"/>
  <c r="Q891" i="1"/>
  <c r="R891" i="1" l="1"/>
  <c r="T891" i="1"/>
  <c r="U891" i="1" s="1"/>
  <c r="O893" i="1"/>
  <c r="W892" i="1"/>
  <c r="X892" i="1" s="1"/>
  <c r="Y892" i="1" s="1"/>
  <c r="Z892" i="1" s="1"/>
  <c r="P892" i="1"/>
  <c r="Q892" i="1"/>
  <c r="S892" i="1"/>
  <c r="U890" i="1"/>
  <c r="T892" i="1" l="1"/>
  <c r="O894" i="1"/>
  <c r="W893" i="1"/>
  <c r="X893" i="1" s="1"/>
  <c r="Y893" i="1" s="1"/>
  <c r="Z893" i="1" s="1"/>
  <c r="P893" i="1"/>
  <c r="Q893" i="1"/>
  <c r="S893" i="1"/>
  <c r="R892" i="1"/>
  <c r="U892" i="1" s="1"/>
  <c r="R893" i="1" l="1"/>
  <c r="T893" i="1"/>
  <c r="U893" i="1" s="1"/>
  <c r="O895" i="1"/>
  <c r="W894" i="1"/>
  <c r="X894" i="1" s="1"/>
  <c r="Y894" i="1" s="1"/>
  <c r="Z894" i="1" s="1"/>
  <c r="Q894" i="1"/>
  <c r="S894" i="1"/>
  <c r="P894" i="1"/>
  <c r="R894" i="1" s="1"/>
  <c r="O896" i="1" l="1"/>
  <c r="W895" i="1"/>
  <c r="X895" i="1" s="1"/>
  <c r="Y895" i="1" s="1"/>
  <c r="Z895" i="1" s="1"/>
  <c r="S895" i="1"/>
  <c r="P895" i="1"/>
  <c r="Q895" i="1"/>
  <c r="T894" i="1"/>
  <c r="U894" i="1" s="1"/>
  <c r="R895" i="1" l="1"/>
  <c r="T895" i="1"/>
  <c r="O897" i="1"/>
  <c r="W896" i="1"/>
  <c r="X896" i="1" s="1"/>
  <c r="Y896" i="1" s="1"/>
  <c r="Z896" i="1" s="1"/>
  <c r="P896" i="1"/>
  <c r="Q896" i="1"/>
  <c r="S896" i="1"/>
  <c r="T896" i="1" l="1"/>
  <c r="U895" i="1"/>
  <c r="O898" i="1"/>
  <c r="W897" i="1"/>
  <c r="X897" i="1" s="1"/>
  <c r="Y897" i="1" s="1"/>
  <c r="Z897" i="1" s="1"/>
  <c r="P897" i="1"/>
  <c r="Q897" i="1"/>
  <c r="S897" i="1"/>
  <c r="R896" i="1"/>
  <c r="U896" i="1" s="1"/>
  <c r="O899" i="1" l="1"/>
  <c r="W898" i="1"/>
  <c r="X898" i="1" s="1"/>
  <c r="Y898" i="1" s="1"/>
  <c r="Z898" i="1" s="1"/>
  <c r="Q898" i="1"/>
  <c r="S898" i="1"/>
  <c r="P898" i="1"/>
  <c r="R897" i="1"/>
  <c r="T897" i="1"/>
  <c r="U897" i="1" s="1"/>
  <c r="T898" i="1" l="1"/>
  <c r="R898" i="1"/>
  <c r="O900" i="1"/>
  <c r="W899" i="1"/>
  <c r="X899" i="1" s="1"/>
  <c r="Y899" i="1" s="1"/>
  <c r="Z899" i="1" s="1"/>
  <c r="S899" i="1"/>
  <c r="P899" i="1"/>
  <c r="Q899" i="1"/>
  <c r="R899" i="1" l="1"/>
  <c r="T899" i="1"/>
  <c r="U899" i="1" s="1"/>
  <c r="O901" i="1"/>
  <c r="W900" i="1"/>
  <c r="X900" i="1" s="1"/>
  <c r="Y900" i="1" s="1"/>
  <c r="Z900" i="1" s="1"/>
  <c r="P900" i="1"/>
  <c r="Q900" i="1"/>
  <c r="S900" i="1"/>
  <c r="U898" i="1"/>
  <c r="T900" i="1" l="1"/>
  <c r="O902" i="1"/>
  <c r="W901" i="1"/>
  <c r="X901" i="1" s="1"/>
  <c r="Y901" i="1" s="1"/>
  <c r="Z901" i="1" s="1"/>
  <c r="P901" i="1"/>
  <c r="Q901" i="1"/>
  <c r="S901" i="1"/>
  <c r="R900" i="1"/>
  <c r="U900" i="1" s="1"/>
  <c r="R901" i="1" l="1"/>
  <c r="T901" i="1"/>
  <c r="U901" i="1" s="1"/>
  <c r="O903" i="1"/>
  <c r="W902" i="1"/>
  <c r="X902" i="1" s="1"/>
  <c r="Y902" i="1" s="1"/>
  <c r="Z902" i="1" s="1"/>
  <c r="Q902" i="1"/>
  <c r="S902" i="1"/>
  <c r="P902" i="1"/>
  <c r="R902" i="1" l="1"/>
  <c r="O904" i="1"/>
  <c r="W903" i="1"/>
  <c r="X903" i="1" s="1"/>
  <c r="Y903" i="1" s="1"/>
  <c r="Z903" i="1" s="1"/>
  <c r="S903" i="1"/>
  <c r="P903" i="1"/>
  <c r="Q903" i="1"/>
  <c r="T902" i="1"/>
  <c r="U902" i="1" s="1"/>
  <c r="R903" i="1" l="1"/>
  <c r="T903" i="1"/>
  <c r="U903" i="1" s="1"/>
  <c r="O905" i="1"/>
  <c r="W904" i="1"/>
  <c r="X904" i="1" s="1"/>
  <c r="Y904" i="1" s="1"/>
  <c r="Z904" i="1" s="1"/>
  <c r="P904" i="1"/>
  <c r="Q904" i="1"/>
  <c r="S904" i="1"/>
  <c r="T904" i="1" l="1"/>
  <c r="O906" i="1"/>
  <c r="W905" i="1"/>
  <c r="X905" i="1" s="1"/>
  <c r="Y905" i="1" s="1"/>
  <c r="Z905" i="1" s="1"/>
  <c r="P905" i="1"/>
  <c r="Q905" i="1"/>
  <c r="S905" i="1"/>
  <c r="R904" i="1"/>
  <c r="U904" i="1" s="1"/>
  <c r="O907" i="1" l="1"/>
  <c r="W906" i="1"/>
  <c r="X906" i="1" s="1"/>
  <c r="Y906" i="1" s="1"/>
  <c r="Z906" i="1" s="1"/>
  <c r="Q906" i="1"/>
  <c r="S906" i="1"/>
  <c r="P906" i="1"/>
  <c r="R905" i="1"/>
  <c r="T905" i="1"/>
  <c r="U905" i="1" l="1"/>
  <c r="T906" i="1"/>
  <c r="R906" i="1"/>
  <c r="O908" i="1"/>
  <c r="W907" i="1"/>
  <c r="X907" i="1" s="1"/>
  <c r="Y907" i="1" s="1"/>
  <c r="Z907" i="1" s="1"/>
  <c r="S907" i="1"/>
  <c r="P907" i="1"/>
  <c r="Q907" i="1"/>
  <c r="R907" i="1" l="1"/>
  <c r="T907" i="1"/>
  <c r="U907" i="1" s="1"/>
  <c r="O909" i="1"/>
  <c r="W908" i="1"/>
  <c r="X908" i="1" s="1"/>
  <c r="Y908" i="1" s="1"/>
  <c r="Z908" i="1" s="1"/>
  <c r="P908" i="1"/>
  <c r="Q908" i="1"/>
  <c r="S908" i="1"/>
  <c r="U906" i="1"/>
  <c r="T908" i="1" l="1"/>
  <c r="O910" i="1"/>
  <c r="W909" i="1"/>
  <c r="X909" i="1" s="1"/>
  <c r="Y909" i="1" s="1"/>
  <c r="Z909" i="1" s="1"/>
  <c r="P909" i="1"/>
  <c r="Q909" i="1"/>
  <c r="S909" i="1"/>
  <c r="R908" i="1"/>
  <c r="U908" i="1" s="1"/>
  <c r="R909" i="1" l="1"/>
  <c r="T909" i="1"/>
  <c r="U909" i="1" s="1"/>
  <c r="O911" i="1"/>
  <c r="W910" i="1"/>
  <c r="X910" i="1" s="1"/>
  <c r="Y910" i="1" s="1"/>
  <c r="Z910" i="1" s="1"/>
  <c r="Q910" i="1"/>
  <c r="S910" i="1"/>
  <c r="P910" i="1"/>
  <c r="R910" i="1" l="1"/>
  <c r="O912" i="1"/>
  <c r="W911" i="1"/>
  <c r="X911" i="1" s="1"/>
  <c r="Y911" i="1" s="1"/>
  <c r="Z911" i="1" s="1"/>
  <c r="S911" i="1"/>
  <c r="P911" i="1"/>
  <c r="Q911" i="1"/>
  <c r="T910" i="1"/>
  <c r="U910" i="1" s="1"/>
  <c r="R911" i="1" l="1"/>
  <c r="T911" i="1"/>
  <c r="U911" i="1" s="1"/>
  <c r="O913" i="1"/>
  <c r="W912" i="1"/>
  <c r="X912" i="1" s="1"/>
  <c r="Y912" i="1" s="1"/>
  <c r="Z912" i="1" s="1"/>
  <c r="P912" i="1"/>
  <c r="Q912" i="1"/>
  <c r="S912" i="1"/>
  <c r="T912" i="1" l="1"/>
  <c r="O914" i="1"/>
  <c r="W913" i="1"/>
  <c r="X913" i="1" s="1"/>
  <c r="Y913" i="1" s="1"/>
  <c r="Z913" i="1" s="1"/>
  <c r="P913" i="1"/>
  <c r="Q913" i="1"/>
  <c r="S913" i="1"/>
  <c r="R912" i="1"/>
  <c r="U912" i="1" s="1"/>
  <c r="O915" i="1" l="1"/>
  <c r="W914" i="1"/>
  <c r="X914" i="1" s="1"/>
  <c r="Y914" i="1" s="1"/>
  <c r="Z914" i="1" s="1"/>
  <c r="Q914" i="1"/>
  <c r="S914" i="1"/>
  <c r="P914" i="1"/>
  <c r="R913" i="1"/>
  <c r="T913" i="1"/>
  <c r="U913" i="1" l="1"/>
  <c r="T914" i="1"/>
  <c r="R914" i="1"/>
  <c r="O916" i="1"/>
  <c r="W915" i="1"/>
  <c r="X915" i="1" s="1"/>
  <c r="Y915" i="1" s="1"/>
  <c r="Z915" i="1" s="1"/>
  <c r="S915" i="1"/>
  <c r="P915" i="1"/>
  <c r="Q915" i="1"/>
  <c r="R915" i="1" l="1"/>
  <c r="T915" i="1"/>
  <c r="U915" i="1" s="1"/>
  <c r="O917" i="1"/>
  <c r="W916" i="1"/>
  <c r="X916" i="1" s="1"/>
  <c r="Y916" i="1" s="1"/>
  <c r="Z916" i="1" s="1"/>
  <c r="P916" i="1"/>
  <c r="Q916" i="1"/>
  <c r="S916" i="1"/>
  <c r="U914" i="1"/>
  <c r="T916" i="1" l="1"/>
  <c r="O918" i="1"/>
  <c r="W917" i="1"/>
  <c r="X917" i="1" s="1"/>
  <c r="Y917" i="1" s="1"/>
  <c r="Z917" i="1" s="1"/>
  <c r="P917" i="1"/>
  <c r="Q917" i="1"/>
  <c r="S917" i="1"/>
  <c r="R916" i="1"/>
  <c r="U916" i="1" s="1"/>
  <c r="R917" i="1" l="1"/>
  <c r="T917" i="1"/>
  <c r="U917" i="1" s="1"/>
  <c r="O919" i="1"/>
  <c r="W918" i="1"/>
  <c r="X918" i="1" s="1"/>
  <c r="Y918" i="1" s="1"/>
  <c r="Z918" i="1" s="1"/>
  <c r="Q918" i="1"/>
  <c r="S918" i="1"/>
  <c r="P918" i="1"/>
  <c r="R918" i="1" l="1"/>
  <c r="O920" i="1"/>
  <c r="W919" i="1"/>
  <c r="X919" i="1" s="1"/>
  <c r="Y919" i="1" s="1"/>
  <c r="Z919" i="1" s="1"/>
  <c r="S919" i="1"/>
  <c r="P919" i="1"/>
  <c r="Q919" i="1"/>
  <c r="T918" i="1"/>
  <c r="U918" i="1" s="1"/>
  <c r="R919" i="1" l="1"/>
  <c r="T919" i="1"/>
  <c r="U919" i="1" s="1"/>
  <c r="O921" i="1"/>
  <c r="W920" i="1"/>
  <c r="X920" i="1" s="1"/>
  <c r="Y920" i="1" s="1"/>
  <c r="Z920" i="1" s="1"/>
  <c r="P920" i="1"/>
  <c r="Q920" i="1"/>
  <c r="S920" i="1"/>
  <c r="T920" i="1" l="1"/>
  <c r="O922" i="1"/>
  <c r="W921" i="1"/>
  <c r="X921" i="1" s="1"/>
  <c r="Y921" i="1" s="1"/>
  <c r="Z921" i="1" s="1"/>
  <c r="P921" i="1"/>
  <c r="Q921" i="1"/>
  <c r="S921" i="1"/>
  <c r="R920" i="1"/>
  <c r="U920" i="1" s="1"/>
  <c r="O923" i="1" l="1"/>
  <c r="W922" i="1"/>
  <c r="X922" i="1" s="1"/>
  <c r="Y922" i="1" s="1"/>
  <c r="Z922" i="1" s="1"/>
  <c r="Q922" i="1"/>
  <c r="S922" i="1"/>
  <c r="P922" i="1"/>
  <c r="R921" i="1"/>
  <c r="T921" i="1"/>
  <c r="U921" i="1" s="1"/>
  <c r="T922" i="1" l="1"/>
  <c r="R922" i="1"/>
  <c r="O924" i="1"/>
  <c r="W923" i="1"/>
  <c r="X923" i="1" s="1"/>
  <c r="Y923" i="1" s="1"/>
  <c r="Z923" i="1" s="1"/>
  <c r="S923" i="1"/>
  <c r="P923" i="1"/>
  <c r="Q923" i="1"/>
  <c r="R923" i="1" l="1"/>
  <c r="T923" i="1"/>
  <c r="U923" i="1" s="1"/>
  <c r="O925" i="1"/>
  <c r="W924" i="1"/>
  <c r="X924" i="1" s="1"/>
  <c r="Y924" i="1" s="1"/>
  <c r="Z924" i="1" s="1"/>
  <c r="P924" i="1"/>
  <c r="Q924" i="1"/>
  <c r="S924" i="1"/>
  <c r="U922" i="1"/>
  <c r="T924" i="1" l="1"/>
  <c r="O926" i="1"/>
  <c r="W925" i="1"/>
  <c r="X925" i="1" s="1"/>
  <c r="Y925" i="1" s="1"/>
  <c r="Z925" i="1" s="1"/>
  <c r="P925" i="1"/>
  <c r="Q925" i="1"/>
  <c r="S925" i="1"/>
  <c r="R924" i="1"/>
  <c r="U924" i="1" s="1"/>
  <c r="R925" i="1" l="1"/>
  <c r="T925" i="1"/>
  <c r="U925" i="1" s="1"/>
  <c r="O927" i="1"/>
  <c r="W926" i="1"/>
  <c r="X926" i="1" s="1"/>
  <c r="Y926" i="1" s="1"/>
  <c r="Z926" i="1" s="1"/>
  <c r="Q926" i="1"/>
  <c r="S926" i="1"/>
  <c r="P926" i="1"/>
  <c r="R926" i="1" l="1"/>
  <c r="O928" i="1"/>
  <c r="W927" i="1"/>
  <c r="X927" i="1" s="1"/>
  <c r="Y927" i="1" s="1"/>
  <c r="Z927" i="1" s="1"/>
  <c r="S927" i="1"/>
  <c r="P927" i="1"/>
  <c r="Q927" i="1"/>
  <c r="T926" i="1"/>
  <c r="U926" i="1" s="1"/>
  <c r="R927" i="1" l="1"/>
  <c r="T927" i="1"/>
  <c r="U927" i="1" s="1"/>
  <c r="O929" i="1"/>
  <c r="W928" i="1"/>
  <c r="X928" i="1" s="1"/>
  <c r="Y928" i="1" s="1"/>
  <c r="Z928" i="1" s="1"/>
  <c r="P928" i="1"/>
  <c r="Q928" i="1"/>
  <c r="S928" i="1"/>
  <c r="T928" i="1" l="1"/>
  <c r="O930" i="1"/>
  <c r="W929" i="1"/>
  <c r="X929" i="1" s="1"/>
  <c r="Y929" i="1" s="1"/>
  <c r="Z929" i="1" s="1"/>
  <c r="P929" i="1"/>
  <c r="Q929" i="1"/>
  <c r="S929" i="1"/>
  <c r="R928" i="1"/>
  <c r="O931" i="1" l="1"/>
  <c r="W930" i="1"/>
  <c r="X930" i="1" s="1"/>
  <c r="Y930" i="1" s="1"/>
  <c r="Z930" i="1" s="1"/>
  <c r="Q930" i="1"/>
  <c r="S930" i="1"/>
  <c r="P930" i="1"/>
  <c r="R929" i="1"/>
  <c r="T929" i="1"/>
  <c r="U929" i="1" s="1"/>
  <c r="U928" i="1"/>
  <c r="T930" i="1" l="1"/>
  <c r="R930" i="1"/>
  <c r="O932" i="1"/>
  <c r="W931" i="1"/>
  <c r="X931" i="1" s="1"/>
  <c r="Y931" i="1" s="1"/>
  <c r="Z931" i="1" s="1"/>
  <c r="S931" i="1"/>
  <c r="P931" i="1"/>
  <c r="Q931" i="1"/>
  <c r="R931" i="1" l="1"/>
  <c r="T931" i="1"/>
  <c r="U931" i="1" s="1"/>
  <c r="O933" i="1"/>
  <c r="W932" i="1"/>
  <c r="X932" i="1" s="1"/>
  <c r="Y932" i="1" s="1"/>
  <c r="Z932" i="1" s="1"/>
  <c r="P932" i="1"/>
  <c r="Q932" i="1"/>
  <c r="S932" i="1"/>
  <c r="U930" i="1"/>
  <c r="T932" i="1" l="1"/>
  <c r="O934" i="1"/>
  <c r="W933" i="1"/>
  <c r="X933" i="1" s="1"/>
  <c r="Y933" i="1" s="1"/>
  <c r="Z933" i="1" s="1"/>
  <c r="P933" i="1"/>
  <c r="Q933" i="1"/>
  <c r="S933" i="1"/>
  <c r="R932" i="1"/>
  <c r="U932" i="1" s="1"/>
  <c r="R933" i="1" l="1"/>
  <c r="T933" i="1"/>
  <c r="U933" i="1" s="1"/>
  <c r="O935" i="1"/>
  <c r="W934" i="1"/>
  <c r="X934" i="1" s="1"/>
  <c r="Y934" i="1" s="1"/>
  <c r="Z934" i="1" s="1"/>
  <c r="Q934" i="1"/>
  <c r="S934" i="1"/>
  <c r="P934" i="1"/>
  <c r="R934" i="1" s="1"/>
  <c r="O936" i="1" l="1"/>
  <c r="W935" i="1"/>
  <c r="X935" i="1" s="1"/>
  <c r="Y935" i="1" s="1"/>
  <c r="Z935" i="1" s="1"/>
  <c r="S935" i="1"/>
  <c r="P935" i="1"/>
  <c r="Q935" i="1"/>
  <c r="T934" i="1"/>
  <c r="U934" i="1" s="1"/>
  <c r="R935" i="1" l="1"/>
  <c r="T935" i="1"/>
  <c r="U935" i="1" s="1"/>
  <c r="O937" i="1"/>
  <c r="W936" i="1"/>
  <c r="X936" i="1" s="1"/>
  <c r="Y936" i="1" s="1"/>
  <c r="Z936" i="1" s="1"/>
  <c r="P936" i="1"/>
  <c r="Q936" i="1"/>
  <c r="S936" i="1"/>
  <c r="T936" i="1" l="1"/>
  <c r="O938" i="1"/>
  <c r="W937" i="1"/>
  <c r="X937" i="1" s="1"/>
  <c r="Y937" i="1" s="1"/>
  <c r="Z937" i="1" s="1"/>
  <c r="P937" i="1"/>
  <c r="Q937" i="1"/>
  <c r="S937" i="1"/>
  <c r="R936" i="1"/>
  <c r="U936" i="1" s="1"/>
  <c r="O939" i="1" l="1"/>
  <c r="W938" i="1"/>
  <c r="X938" i="1" s="1"/>
  <c r="Y938" i="1" s="1"/>
  <c r="Z938" i="1" s="1"/>
  <c r="Q938" i="1"/>
  <c r="S938" i="1"/>
  <c r="P938" i="1"/>
  <c r="R937" i="1"/>
  <c r="T937" i="1"/>
  <c r="U937" i="1" s="1"/>
  <c r="T938" i="1" l="1"/>
  <c r="R938" i="1"/>
  <c r="O940" i="1"/>
  <c r="W939" i="1"/>
  <c r="X939" i="1" s="1"/>
  <c r="Y939" i="1" s="1"/>
  <c r="Z939" i="1" s="1"/>
  <c r="S939" i="1"/>
  <c r="P939" i="1"/>
  <c r="Q939" i="1"/>
  <c r="R939" i="1" l="1"/>
  <c r="T939" i="1"/>
  <c r="U939" i="1" s="1"/>
  <c r="O941" i="1"/>
  <c r="W940" i="1"/>
  <c r="X940" i="1" s="1"/>
  <c r="Y940" i="1" s="1"/>
  <c r="Z940" i="1" s="1"/>
  <c r="P940" i="1"/>
  <c r="Q940" i="1"/>
  <c r="S940" i="1"/>
  <c r="U938" i="1"/>
  <c r="T940" i="1" l="1"/>
  <c r="O942" i="1"/>
  <c r="W941" i="1"/>
  <c r="X941" i="1" s="1"/>
  <c r="Y941" i="1" s="1"/>
  <c r="Z941" i="1" s="1"/>
  <c r="Q941" i="1"/>
  <c r="S941" i="1"/>
  <c r="P941" i="1"/>
  <c r="R940" i="1"/>
  <c r="U940" i="1" s="1"/>
  <c r="R941" i="1" l="1"/>
  <c r="T941" i="1"/>
  <c r="U941" i="1" s="1"/>
  <c r="O943" i="1"/>
  <c r="W942" i="1"/>
  <c r="X942" i="1" s="1"/>
  <c r="Y942" i="1" s="1"/>
  <c r="Z942" i="1" s="1"/>
  <c r="Q942" i="1"/>
  <c r="S942" i="1"/>
  <c r="P942" i="1"/>
  <c r="R942" i="1" l="1"/>
  <c r="O944" i="1"/>
  <c r="W943" i="1"/>
  <c r="X943" i="1" s="1"/>
  <c r="Y943" i="1" s="1"/>
  <c r="Z943" i="1" s="1"/>
  <c r="S943" i="1"/>
  <c r="P943" i="1"/>
  <c r="Q943" i="1"/>
  <c r="T942" i="1"/>
  <c r="U942" i="1" s="1"/>
  <c r="R943" i="1" l="1"/>
  <c r="T943" i="1"/>
  <c r="U943" i="1" s="1"/>
  <c r="O945" i="1"/>
  <c r="W944" i="1"/>
  <c r="X944" i="1" s="1"/>
  <c r="Y944" i="1" s="1"/>
  <c r="Z944" i="1" s="1"/>
  <c r="P944" i="1"/>
  <c r="Q944" i="1"/>
  <c r="S944" i="1"/>
  <c r="T944" i="1" l="1"/>
  <c r="O946" i="1"/>
  <c r="P103" i="1"/>
  <c r="R103" i="1" s="1"/>
  <c r="U103" i="1" s="1"/>
  <c r="W945" i="1"/>
  <c r="X945" i="1" s="1"/>
  <c r="Y945" i="1" s="1"/>
  <c r="Z945" i="1" s="1"/>
  <c r="P945" i="1"/>
  <c r="Q945" i="1"/>
  <c r="S945" i="1"/>
  <c r="R944" i="1"/>
  <c r="U944" i="1" s="1"/>
  <c r="R945" i="1" l="1"/>
  <c r="T945" i="1"/>
  <c r="O947" i="1"/>
  <c r="W946" i="1"/>
  <c r="X946" i="1" s="1"/>
  <c r="Y946" i="1" s="1"/>
  <c r="Z946" i="1" s="1"/>
  <c r="S946" i="1"/>
  <c r="P946" i="1"/>
  <c r="Q946" i="1"/>
  <c r="F43" i="1" l="1"/>
  <c r="F44" i="1" s="1"/>
  <c r="F46" i="1"/>
  <c r="F47" i="1" s="1"/>
  <c r="F48" i="1" s="1"/>
  <c r="T946" i="1"/>
  <c r="O948" i="1"/>
  <c r="W947" i="1"/>
  <c r="X947" i="1" s="1"/>
  <c r="Y947" i="1" s="1"/>
  <c r="Z947" i="1" s="1"/>
  <c r="P947" i="1"/>
  <c r="Q947" i="1"/>
  <c r="S947" i="1"/>
  <c r="R946" i="1"/>
  <c r="U945" i="1"/>
  <c r="U946" i="1" l="1"/>
  <c r="O949" i="1"/>
  <c r="W948" i="1"/>
  <c r="X948" i="1" s="1"/>
  <c r="Y948" i="1" s="1"/>
  <c r="Z948" i="1" s="1"/>
  <c r="P948" i="1"/>
  <c r="Q948" i="1"/>
  <c r="S948" i="1"/>
  <c r="R947" i="1"/>
  <c r="T947" i="1"/>
  <c r="U947" i="1" l="1"/>
  <c r="T948" i="1"/>
  <c r="R948" i="1"/>
  <c r="O950" i="1"/>
  <c r="W949" i="1"/>
  <c r="X949" i="1" s="1"/>
  <c r="Y949" i="1" s="1"/>
  <c r="Z949" i="1" s="1"/>
  <c r="P949" i="1"/>
  <c r="Q949" i="1"/>
  <c r="S949" i="1"/>
  <c r="U948" i="1" l="1"/>
  <c r="O951" i="1"/>
  <c r="W950" i="1"/>
  <c r="X950" i="1" s="1"/>
  <c r="Y950" i="1" s="1"/>
  <c r="Z950" i="1" s="1"/>
  <c r="S950" i="1"/>
  <c r="P950" i="1"/>
  <c r="Q950" i="1"/>
  <c r="R949" i="1"/>
  <c r="T949" i="1"/>
  <c r="R950" i="1" l="1"/>
  <c r="U949" i="1"/>
  <c r="T950" i="1"/>
  <c r="U950" i="1" s="1"/>
  <c r="O952" i="1"/>
  <c r="W951" i="1"/>
  <c r="X951" i="1" s="1"/>
  <c r="Y951" i="1" s="1"/>
  <c r="Z951" i="1" s="1"/>
  <c r="P951" i="1"/>
  <c r="Q951" i="1"/>
  <c r="S951" i="1"/>
  <c r="O953" i="1" l="1"/>
  <c r="W952" i="1"/>
  <c r="X952" i="1" s="1"/>
  <c r="Y952" i="1" s="1"/>
  <c r="Z952" i="1" s="1"/>
  <c r="P952" i="1"/>
  <c r="Q952" i="1"/>
  <c r="S952" i="1"/>
  <c r="R951" i="1"/>
  <c r="T951" i="1"/>
  <c r="T952" i="1" l="1"/>
  <c r="R952" i="1"/>
  <c r="U952" i="1" s="1"/>
  <c r="U951" i="1"/>
  <c r="O954" i="1"/>
  <c r="W953" i="1"/>
  <c r="X953" i="1" s="1"/>
  <c r="Y953" i="1" s="1"/>
  <c r="Z953" i="1" s="1"/>
  <c r="P953" i="1"/>
  <c r="Q953" i="1"/>
  <c r="S953" i="1"/>
  <c r="O955" i="1" l="1"/>
  <c r="W954" i="1"/>
  <c r="X954" i="1" s="1"/>
  <c r="Y954" i="1" s="1"/>
  <c r="Z954" i="1" s="1"/>
  <c r="S954" i="1"/>
  <c r="P954" i="1"/>
  <c r="Q954" i="1"/>
  <c r="R953" i="1"/>
  <c r="T953" i="1"/>
  <c r="R954" i="1" l="1"/>
  <c r="U953" i="1"/>
  <c r="T954" i="1"/>
  <c r="U954" i="1" s="1"/>
  <c r="O956" i="1"/>
  <c r="W955" i="1"/>
  <c r="X955" i="1" s="1"/>
  <c r="Y955" i="1" s="1"/>
  <c r="Z955" i="1" s="1"/>
  <c r="P955" i="1"/>
  <c r="Q955" i="1"/>
  <c r="S955" i="1"/>
  <c r="R955" i="1" l="1"/>
  <c r="T955" i="1"/>
  <c r="O957" i="1"/>
  <c r="W956" i="1"/>
  <c r="X956" i="1" s="1"/>
  <c r="Y956" i="1" s="1"/>
  <c r="Z956" i="1" s="1"/>
  <c r="P956" i="1"/>
  <c r="Q956" i="1"/>
  <c r="S956" i="1"/>
  <c r="U955" i="1" l="1"/>
  <c r="T956" i="1"/>
  <c r="O958" i="1"/>
  <c r="W957" i="1"/>
  <c r="X957" i="1" s="1"/>
  <c r="Y957" i="1" s="1"/>
  <c r="Z957" i="1" s="1"/>
  <c r="Q957" i="1"/>
  <c r="S957" i="1"/>
  <c r="P957" i="1"/>
  <c r="R956" i="1"/>
  <c r="U956" i="1" s="1"/>
  <c r="R957" i="1" l="1"/>
  <c r="T957" i="1"/>
  <c r="O959" i="1"/>
  <c r="W958" i="1"/>
  <c r="X958" i="1" s="1"/>
  <c r="Y958" i="1" s="1"/>
  <c r="Z958" i="1" s="1"/>
  <c r="Q958" i="1"/>
  <c r="S958" i="1"/>
  <c r="P958" i="1"/>
  <c r="U957" i="1" l="1"/>
  <c r="R958" i="1"/>
  <c r="O960" i="1"/>
  <c r="W959" i="1"/>
  <c r="X959" i="1" s="1"/>
  <c r="Y959" i="1" s="1"/>
  <c r="Z959" i="1" s="1"/>
  <c r="P959" i="1"/>
  <c r="Q959" i="1"/>
  <c r="S959" i="1"/>
  <c r="T958" i="1"/>
  <c r="U958" i="1" s="1"/>
  <c r="O961" i="1" l="1"/>
  <c r="W960" i="1"/>
  <c r="X960" i="1" s="1"/>
  <c r="Y960" i="1" s="1"/>
  <c r="Z960" i="1" s="1"/>
  <c r="P960" i="1"/>
  <c r="Q960" i="1"/>
  <c r="T960" i="1" s="1"/>
  <c r="S960" i="1"/>
  <c r="R959" i="1"/>
  <c r="T959" i="1"/>
  <c r="U959" i="1" s="1"/>
  <c r="R960" i="1" l="1"/>
  <c r="U960" i="1" s="1"/>
  <c r="O962" i="1"/>
  <c r="W961" i="1"/>
  <c r="X961" i="1" s="1"/>
  <c r="Y961" i="1" s="1"/>
  <c r="Z961" i="1" s="1"/>
  <c r="Q961" i="1"/>
  <c r="S961" i="1"/>
  <c r="P961" i="1"/>
  <c r="O963" i="1" l="1"/>
  <c r="W962" i="1"/>
  <c r="X962" i="1" s="1"/>
  <c r="Y962" i="1" s="1"/>
  <c r="Z962" i="1" s="1"/>
  <c r="S962" i="1"/>
  <c r="P962" i="1"/>
  <c r="Q962" i="1"/>
  <c r="R961" i="1"/>
  <c r="T961" i="1"/>
  <c r="U961" i="1" s="1"/>
  <c r="R962" i="1" l="1"/>
  <c r="T962" i="1"/>
  <c r="U962" i="1" s="1"/>
  <c r="O964" i="1"/>
  <c r="W963" i="1"/>
  <c r="X963" i="1" s="1"/>
  <c r="Y963" i="1" s="1"/>
  <c r="Z963" i="1" s="1"/>
  <c r="S963" i="1"/>
  <c r="P963" i="1"/>
  <c r="Q963" i="1"/>
  <c r="R963" i="1" l="1"/>
  <c r="T963" i="1"/>
  <c r="O965" i="1"/>
  <c r="W964" i="1"/>
  <c r="X964" i="1" s="1"/>
  <c r="Y964" i="1" s="1"/>
  <c r="Z964" i="1" s="1"/>
  <c r="P964" i="1"/>
  <c r="Q964" i="1"/>
  <c r="S964" i="1"/>
  <c r="U963" i="1" l="1"/>
  <c r="T964" i="1"/>
  <c r="O966" i="1"/>
  <c r="W965" i="1"/>
  <c r="X965" i="1" s="1"/>
  <c r="Y965" i="1" s="1"/>
  <c r="Z965" i="1" s="1"/>
  <c r="Q965" i="1"/>
  <c r="S965" i="1"/>
  <c r="P965" i="1"/>
  <c r="R964" i="1"/>
  <c r="R965" i="1" l="1"/>
  <c r="T965" i="1"/>
  <c r="O967" i="1"/>
  <c r="W966" i="1"/>
  <c r="X966" i="1" s="1"/>
  <c r="Y966" i="1" s="1"/>
  <c r="Z966" i="1" s="1"/>
  <c r="S966" i="1"/>
  <c r="P966" i="1"/>
  <c r="Q966" i="1"/>
  <c r="U964" i="1"/>
  <c r="R966" i="1" l="1"/>
  <c r="U965" i="1"/>
  <c r="T966" i="1"/>
  <c r="U966" i="1" s="1"/>
  <c r="O968" i="1"/>
  <c r="W967" i="1"/>
  <c r="X967" i="1" s="1"/>
  <c r="Y967" i="1" s="1"/>
  <c r="Z967" i="1" s="1"/>
  <c r="S967" i="1"/>
  <c r="P967" i="1"/>
  <c r="Q967" i="1"/>
  <c r="R967" i="1" l="1"/>
  <c r="T967" i="1"/>
  <c r="U967" i="1" s="1"/>
  <c r="O969" i="1"/>
  <c r="W968" i="1"/>
  <c r="X968" i="1" s="1"/>
  <c r="Y968" i="1" s="1"/>
  <c r="Z968" i="1" s="1"/>
  <c r="P968" i="1"/>
  <c r="Q968" i="1"/>
  <c r="S968" i="1"/>
  <c r="T968" i="1" l="1"/>
  <c r="O970" i="1"/>
  <c r="W969" i="1"/>
  <c r="X969" i="1" s="1"/>
  <c r="Y969" i="1" s="1"/>
  <c r="Z969" i="1" s="1"/>
  <c r="Q969" i="1"/>
  <c r="S969" i="1"/>
  <c r="P969" i="1"/>
  <c r="R968" i="1"/>
  <c r="U968" i="1" s="1"/>
  <c r="R969" i="1" l="1"/>
  <c r="T969" i="1"/>
  <c r="O971" i="1"/>
  <c r="W970" i="1"/>
  <c r="X970" i="1" s="1"/>
  <c r="Y970" i="1" s="1"/>
  <c r="Z970" i="1" s="1"/>
  <c r="S970" i="1"/>
  <c r="P970" i="1"/>
  <c r="Q970" i="1"/>
  <c r="U969" i="1" l="1"/>
  <c r="T970" i="1"/>
  <c r="R970" i="1"/>
  <c r="O972" i="1"/>
  <c r="W971" i="1"/>
  <c r="X971" i="1" s="1"/>
  <c r="Y971" i="1" s="1"/>
  <c r="Z971" i="1" s="1"/>
  <c r="P971" i="1"/>
  <c r="Q971" i="1"/>
  <c r="S971" i="1"/>
  <c r="U970" i="1" l="1"/>
  <c r="R971" i="1"/>
  <c r="T971" i="1"/>
  <c r="O973" i="1"/>
  <c r="W972" i="1"/>
  <c r="X972" i="1" s="1"/>
  <c r="Y972" i="1" s="1"/>
  <c r="Z972" i="1" s="1"/>
  <c r="P972" i="1"/>
  <c r="Q972" i="1"/>
  <c r="S972" i="1"/>
  <c r="U971" i="1" l="1"/>
  <c r="T972" i="1"/>
  <c r="O974" i="1"/>
  <c r="W973" i="1"/>
  <c r="X973" i="1" s="1"/>
  <c r="Y973" i="1" s="1"/>
  <c r="Z973" i="1" s="1"/>
  <c r="P973" i="1"/>
  <c r="Q973" i="1"/>
  <c r="S973" i="1"/>
  <c r="R972" i="1"/>
  <c r="U972" i="1" s="1"/>
  <c r="O975" i="1" l="1"/>
  <c r="W974" i="1"/>
  <c r="X974" i="1" s="1"/>
  <c r="Y974" i="1" s="1"/>
  <c r="Z974" i="1" s="1"/>
  <c r="S974" i="1"/>
  <c r="P974" i="1"/>
  <c r="Q974" i="1"/>
  <c r="R973" i="1"/>
  <c r="T973" i="1"/>
  <c r="U973" i="1" s="1"/>
  <c r="R974" i="1" l="1"/>
  <c r="T974" i="1"/>
  <c r="U974" i="1" s="1"/>
  <c r="O976" i="1"/>
  <c r="W975" i="1"/>
  <c r="X975" i="1" s="1"/>
  <c r="Y975" i="1" s="1"/>
  <c r="Z975" i="1" s="1"/>
  <c r="P975" i="1"/>
  <c r="Q975" i="1"/>
  <c r="S975" i="1"/>
  <c r="R975" i="1" l="1"/>
  <c r="T975" i="1"/>
  <c r="O977" i="1"/>
  <c r="W976" i="1"/>
  <c r="X976" i="1" s="1"/>
  <c r="Y976" i="1" s="1"/>
  <c r="Z976" i="1" s="1"/>
  <c r="P976" i="1"/>
  <c r="Q976" i="1"/>
  <c r="S976" i="1"/>
  <c r="T976" i="1" l="1"/>
  <c r="U975" i="1"/>
  <c r="O978" i="1"/>
  <c r="W977" i="1"/>
  <c r="X977" i="1" s="1"/>
  <c r="Y977" i="1" s="1"/>
  <c r="Z977" i="1" s="1"/>
  <c r="Q977" i="1"/>
  <c r="S977" i="1"/>
  <c r="P977" i="1"/>
  <c r="R976" i="1"/>
  <c r="U976" i="1" s="1"/>
  <c r="R977" i="1" l="1"/>
  <c r="T977" i="1"/>
  <c r="U977" i="1" s="1"/>
  <c r="O979" i="1"/>
  <c r="W978" i="1"/>
  <c r="X978" i="1" s="1"/>
  <c r="Y978" i="1" s="1"/>
  <c r="Z978" i="1" s="1"/>
  <c r="Q978" i="1"/>
  <c r="S978" i="1"/>
  <c r="P978" i="1"/>
  <c r="R978" i="1" l="1"/>
  <c r="O980" i="1"/>
  <c r="W979" i="1"/>
  <c r="X979" i="1" s="1"/>
  <c r="Y979" i="1" s="1"/>
  <c r="Z979" i="1" s="1"/>
  <c r="P979" i="1"/>
  <c r="Q979" i="1"/>
  <c r="S979" i="1"/>
  <c r="T978" i="1"/>
  <c r="U978" i="1" s="1"/>
  <c r="O981" i="1" l="1"/>
  <c r="W980" i="1"/>
  <c r="X980" i="1" s="1"/>
  <c r="Y980" i="1" s="1"/>
  <c r="Z980" i="1" s="1"/>
  <c r="P980" i="1"/>
  <c r="Q980" i="1"/>
  <c r="T980" i="1" s="1"/>
  <c r="S980" i="1"/>
  <c r="R979" i="1"/>
  <c r="T979" i="1"/>
  <c r="U979" i="1" s="1"/>
  <c r="R980" i="1" l="1"/>
  <c r="U980" i="1" s="1"/>
  <c r="O982" i="1"/>
  <c r="W981" i="1"/>
  <c r="X981" i="1" s="1"/>
  <c r="Y981" i="1" s="1"/>
  <c r="Z981" i="1" s="1"/>
  <c r="Q981" i="1"/>
  <c r="S981" i="1"/>
  <c r="P981" i="1"/>
  <c r="O983" i="1" l="1"/>
  <c r="W982" i="1"/>
  <c r="X982" i="1" s="1"/>
  <c r="Y982" i="1" s="1"/>
  <c r="Z982" i="1" s="1"/>
  <c r="S982" i="1"/>
  <c r="P982" i="1"/>
  <c r="Q982" i="1"/>
  <c r="R981" i="1"/>
  <c r="T981" i="1"/>
  <c r="U981" i="1" s="1"/>
  <c r="R982" i="1" l="1"/>
  <c r="T982" i="1"/>
  <c r="U982" i="1" s="1"/>
  <c r="O984" i="1"/>
  <c r="W983" i="1"/>
  <c r="X983" i="1" s="1"/>
  <c r="Y983" i="1" s="1"/>
  <c r="Z983" i="1" s="1"/>
  <c r="P983" i="1"/>
  <c r="Q983" i="1"/>
  <c r="S983" i="1"/>
  <c r="R983" i="1" l="1"/>
  <c r="T983" i="1"/>
  <c r="U983" i="1" s="1"/>
  <c r="O985" i="1"/>
  <c r="W984" i="1"/>
  <c r="X984" i="1" s="1"/>
  <c r="Y984" i="1" s="1"/>
  <c r="Z984" i="1" s="1"/>
  <c r="P984" i="1"/>
  <c r="Q984" i="1"/>
  <c r="S984" i="1"/>
  <c r="T984" i="1" l="1"/>
  <c r="O986" i="1"/>
  <c r="W985" i="1"/>
  <c r="X985" i="1" s="1"/>
  <c r="Y985" i="1" s="1"/>
  <c r="Z985" i="1" s="1"/>
  <c r="P985" i="1"/>
  <c r="Q985" i="1"/>
  <c r="S985" i="1"/>
  <c r="R984" i="1"/>
  <c r="O987" i="1" l="1"/>
  <c r="W986" i="1"/>
  <c r="X986" i="1" s="1"/>
  <c r="Y986" i="1" s="1"/>
  <c r="Z986" i="1" s="1"/>
  <c r="P986" i="1"/>
  <c r="Q986" i="1"/>
  <c r="T986" i="1" s="1"/>
  <c r="S986" i="1"/>
  <c r="R985" i="1"/>
  <c r="T985" i="1"/>
  <c r="U985" i="1" s="1"/>
  <c r="U984" i="1"/>
  <c r="R986" i="1" l="1"/>
  <c r="U986" i="1" s="1"/>
  <c r="O988" i="1"/>
  <c r="W987" i="1"/>
  <c r="X987" i="1" s="1"/>
  <c r="Y987" i="1" s="1"/>
  <c r="Z987" i="1" s="1"/>
  <c r="P987" i="1"/>
  <c r="Q987" i="1"/>
  <c r="S987" i="1"/>
  <c r="R987" i="1" l="1"/>
  <c r="T987" i="1"/>
  <c r="U987" i="1" s="1"/>
  <c r="O989" i="1"/>
  <c r="W988" i="1"/>
  <c r="X988" i="1" s="1"/>
  <c r="Y988" i="1" s="1"/>
  <c r="Z988" i="1" s="1"/>
  <c r="P988" i="1"/>
  <c r="Q988" i="1"/>
  <c r="S988" i="1"/>
  <c r="T988" i="1" l="1"/>
  <c r="O990" i="1"/>
  <c r="W989" i="1"/>
  <c r="X989" i="1" s="1"/>
  <c r="Y989" i="1" s="1"/>
  <c r="Z989" i="1" s="1"/>
  <c r="S989" i="1"/>
  <c r="P989" i="1"/>
  <c r="Q989" i="1"/>
  <c r="R988" i="1"/>
  <c r="R989" i="1" l="1"/>
  <c r="T989" i="1"/>
  <c r="U989" i="1" s="1"/>
  <c r="O991" i="1"/>
  <c r="W990" i="1"/>
  <c r="X990" i="1" s="1"/>
  <c r="Y990" i="1" s="1"/>
  <c r="Z990" i="1" s="1"/>
  <c r="S990" i="1"/>
  <c r="P990" i="1"/>
  <c r="Q990" i="1"/>
  <c r="T990" i="1" s="1"/>
  <c r="U988" i="1"/>
  <c r="R990" i="1" l="1"/>
  <c r="U990" i="1"/>
  <c r="O992" i="1"/>
  <c r="W991" i="1"/>
  <c r="X991" i="1" s="1"/>
  <c r="Y991" i="1" s="1"/>
  <c r="Z991" i="1" s="1"/>
  <c r="P991" i="1"/>
  <c r="Q991" i="1"/>
  <c r="S991" i="1"/>
  <c r="R991" i="1" l="1"/>
  <c r="T991" i="1"/>
  <c r="U991" i="1" s="1"/>
  <c r="O993" i="1"/>
  <c r="W992" i="1"/>
  <c r="X992" i="1" s="1"/>
  <c r="Y992" i="1" s="1"/>
  <c r="Z992" i="1" s="1"/>
  <c r="Q992" i="1"/>
  <c r="S992" i="1"/>
  <c r="P992" i="1"/>
  <c r="R992" i="1" l="1"/>
  <c r="O994" i="1"/>
  <c r="W993" i="1"/>
  <c r="X993" i="1" s="1"/>
  <c r="Y993" i="1" s="1"/>
  <c r="Z993" i="1" s="1"/>
  <c r="P993" i="1"/>
  <c r="S993" i="1"/>
  <c r="Q993" i="1"/>
  <c r="T992" i="1"/>
  <c r="U992" i="1" s="1"/>
  <c r="R993" i="1" l="1"/>
  <c r="T993" i="1"/>
  <c r="U993" i="1" s="1"/>
  <c r="O995" i="1"/>
  <c r="W994" i="1"/>
  <c r="X994" i="1" s="1"/>
  <c r="Y994" i="1" s="1"/>
  <c r="Z994" i="1" s="1"/>
  <c r="S994" i="1"/>
  <c r="P994" i="1"/>
  <c r="Q994" i="1"/>
  <c r="T994" i="1" l="1"/>
  <c r="R994" i="1"/>
  <c r="O996" i="1"/>
  <c r="W995" i="1"/>
  <c r="X995" i="1" s="1"/>
  <c r="Y995" i="1" s="1"/>
  <c r="Z995" i="1" s="1"/>
  <c r="P995" i="1"/>
  <c r="Q995" i="1"/>
  <c r="S995" i="1"/>
  <c r="U994" i="1" l="1"/>
  <c r="R995" i="1"/>
  <c r="T995" i="1"/>
  <c r="O997" i="1"/>
  <c r="W996" i="1"/>
  <c r="X996" i="1" s="1"/>
  <c r="Y996" i="1" s="1"/>
  <c r="Z996" i="1" s="1"/>
  <c r="Q996" i="1"/>
  <c r="S996" i="1"/>
  <c r="P996" i="1"/>
  <c r="U995" i="1" l="1"/>
  <c r="R996" i="1"/>
  <c r="O998" i="1"/>
  <c r="W997" i="1"/>
  <c r="X997" i="1" s="1"/>
  <c r="Y997" i="1" s="1"/>
  <c r="Z997" i="1" s="1"/>
  <c r="Q997" i="1"/>
  <c r="S997" i="1"/>
  <c r="P997" i="1"/>
  <c r="T996" i="1"/>
  <c r="U996" i="1" l="1"/>
  <c r="R997" i="1"/>
  <c r="T997" i="1"/>
  <c r="U997" i="1" s="1"/>
  <c r="O999" i="1"/>
  <c r="W998" i="1"/>
  <c r="X998" i="1" s="1"/>
  <c r="Y998" i="1" s="1"/>
  <c r="Z998" i="1" s="1"/>
  <c r="P998" i="1"/>
  <c r="Q998" i="1"/>
  <c r="S998" i="1"/>
  <c r="T998" i="1" l="1"/>
  <c r="O1000" i="1"/>
  <c r="W999" i="1"/>
  <c r="X999" i="1" s="1"/>
  <c r="Y999" i="1" s="1"/>
  <c r="Z999" i="1" s="1"/>
  <c r="S999" i="1"/>
  <c r="P999" i="1"/>
  <c r="Q999" i="1"/>
  <c r="R998" i="1"/>
  <c r="R999" i="1" l="1"/>
  <c r="T999" i="1"/>
  <c r="U999" i="1" s="1"/>
  <c r="O1001" i="1"/>
  <c r="W1000" i="1"/>
  <c r="X1000" i="1" s="1"/>
  <c r="Y1000" i="1" s="1"/>
  <c r="Z1000" i="1" s="1"/>
  <c r="Q1000" i="1"/>
  <c r="S1000" i="1"/>
  <c r="P1000" i="1"/>
  <c r="R1000" i="1" s="1"/>
  <c r="U998" i="1"/>
  <c r="O1002" i="1" l="1"/>
  <c r="W1001" i="1"/>
  <c r="X1001" i="1" s="1"/>
  <c r="Y1001" i="1" s="1"/>
  <c r="Z1001" i="1" s="1"/>
  <c r="Q1001" i="1"/>
  <c r="S1001" i="1"/>
  <c r="P1001" i="1"/>
  <c r="T1000" i="1"/>
  <c r="U1000" i="1" s="1"/>
  <c r="R1001" i="1" l="1"/>
  <c r="T1001" i="1"/>
  <c r="U1001" i="1" s="1"/>
  <c r="O1003" i="1"/>
  <c r="W1002" i="1"/>
  <c r="X1002" i="1" s="1"/>
  <c r="Y1002" i="1" s="1"/>
  <c r="Z1002" i="1" s="1"/>
  <c r="P1002" i="1"/>
  <c r="Q1002" i="1"/>
  <c r="S1002" i="1"/>
  <c r="T1002" i="1" l="1"/>
  <c r="W1003" i="1"/>
  <c r="X1003" i="1" s="1"/>
  <c r="Y1003" i="1" s="1"/>
  <c r="Z1003" i="1" s="1"/>
  <c r="P1003" i="1"/>
  <c r="Q1003" i="1"/>
  <c r="S1003" i="1"/>
  <c r="R1002" i="1"/>
  <c r="U1002" i="1" s="1"/>
  <c r="R1003" i="1" l="1"/>
  <c r="T1003" i="1"/>
  <c r="U1003" i="1" s="1"/>
</calcChain>
</file>

<file path=xl/sharedStrings.xml><?xml version="1.0" encoding="utf-8"?>
<sst xmlns="http://schemas.openxmlformats.org/spreadsheetml/2006/main" count="76" uniqueCount="58">
  <si>
    <t>Time To Maturity</t>
  </si>
  <si>
    <t>Yield</t>
  </si>
  <si>
    <t>10th</t>
  </si>
  <si>
    <t>3rd</t>
  </si>
  <si>
    <t>Interpolation r(0,t)</t>
  </si>
  <si>
    <t>f(0,t)</t>
  </si>
  <si>
    <t>sigma</t>
  </si>
  <si>
    <t>deltat</t>
  </si>
  <si>
    <t>f(0,t + deltat)</t>
  </si>
  <si>
    <t>Interpolation r(0,t+deltat)</t>
  </si>
  <si>
    <t xml:space="preserve"> Interpolation r(0,t + deltat + deltat)</t>
  </si>
  <si>
    <t>Fn(Teta) - 10th</t>
  </si>
  <si>
    <t>Fn(Teta) - 3rd</t>
  </si>
  <si>
    <t>t</t>
  </si>
  <si>
    <t>r(0,t)</t>
  </si>
  <si>
    <t>Teta(t)</t>
  </si>
  <si>
    <t>r(0,t+dt)</t>
  </si>
  <si>
    <t>f(0,t+dt)</t>
  </si>
  <si>
    <t>r(0,t+2*dt)</t>
  </si>
  <si>
    <t>A(0,T)</t>
  </si>
  <si>
    <t>Sum</t>
  </si>
  <si>
    <t>Corresponds to (19.13) p. 654.</t>
  </si>
  <si>
    <t>Z</t>
  </si>
  <si>
    <t>r</t>
  </si>
  <si>
    <t>Call Option Example 19.1:</t>
  </si>
  <si>
    <t>Underlying asset:</t>
  </si>
  <si>
    <t>4-year 0-coupon bond</t>
  </si>
  <si>
    <t>Settlement:</t>
  </si>
  <si>
    <t>Option Term:</t>
  </si>
  <si>
    <t>1-year</t>
  </si>
  <si>
    <t>Strike:</t>
  </si>
  <si>
    <t>S_Z(T0;TB) =</t>
  </si>
  <si>
    <t>d1</t>
  </si>
  <si>
    <t>d2</t>
  </si>
  <si>
    <t>N(d1)</t>
  </si>
  <si>
    <t>N(d2)</t>
  </si>
  <si>
    <t>Call Option Value:</t>
  </si>
  <si>
    <t>Continuous-time Ho-Lee Model</t>
  </si>
  <si>
    <t>Figure 19.1-A shows interest rates from January 8, 2002.</t>
  </si>
  <si>
    <t>In order to use this model, we need the first and second derivatives of the yield curve.</t>
  </si>
  <si>
    <t>So we have to do something akin to the Nelson and Siegel model.  But the objective is to fit the actual forward curve.</t>
  </si>
  <si>
    <t>In the plot below we can see that even a 3rd-order polynomial is not capable of picking up the non-convexities in the data.</t>
  </si>
  <si>
    <t>Excel allows us to estimate a polynomial using the function linest</t>
  </si>
  <si>
    <t xml:space="preserve">  --The trick is to highlight the necessary cells for the output, and then hit &lt;CTRL&gt; Shift - Enter</t>
  </si>
  <si>
    <t xml:space="preserve">The time-varying drift fits the forward curve </t>
  </si>
  <si>
    <t>In continuous time, the model says:</t>
  </si>
  <si>
    <t>with:</t>
  </si>
  <si>
    <t>We numerically approximate the integral over theta, using a VBA subroutine, AppInt:</t>
  </si>
  <si>
    <t>r is the instantaneous short rate.</t>
  </si>
  <si>
    <t>Here is where we identify r -&gt;</t>
  </si>
  <si>
    <t>In both the Ho and Lee and Vasicek models, future interest rates are normally distributed (and they may be negative).</t>
  </si>
  <si>
    <t xml:space="preserve">   This assumption facilitates option pricing.</t>
  </si>
  <si>
    <t>In Ho and Lee we match the yield curve exactly, so we can use the forward-dated numeraire, being $1 at the option's expiration, whose value today is known.</t>
  </si>
  <si>
    <r>
      <t>The value of a European call that expires at T</t>
    </r>
    <r>
      <rPr>
        <vertAlign val="sub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on a 0-coupon bond that matures at T</t>
    </r>
    <r>
      <rPr>
        <vertAlign val="subscript"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>is :</t>
    </r>
  </si>
  <si>
    <t>where:</t>
  </si>
  <si>
    <t>As with Black and Scholes, N(d2) is the probability (in the equivalent risk-neutral world) that the option will be in the money when it matures.</t>
  </si>
  <si>
    <t>TB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</si>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</sst>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E+00"/>
    <numFmt numFmtId="166" formatCode="0.000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 vertical="center"/>
    </xf>
    <xf numFmtId="165" fontId="0" fillId="0" borderId="0" xfId="0" applyNumberFormat="1"/>
    <xf numFmtId="2" fontId="0" fillId="0" borderId="0" xfId="0" applyNumberFormat="1"/>
    <xf numFmtId="0" fontId="0" fillId="0" borderId="0" xfId="0" applyNumberFormat="1"/>
    <xf numFmtId="166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19.1 -</a:t>
            </a:r>
            <a:r>
              <a:rPr lang="en-US" baseline="0"/>
              <a:t> Panel 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73535805950044E-2"/>
          <c:y val="4.2539045065428903E-2"/>
          <c:w val="0.88767044744406953"/>
          <c:h val="0.90907739677791854"/>
        </c:manualLayout>
      </c:layout>
      <c:scatterChart>
        <c:scatterStyle val="smoothMarker"/>
        <c:varyColors val="0"/>
        <c:ser>
          <c:idx val="0"/>
          <c:order val="0"/>
          <c:tx>
            <c:v>RealYields</c:v>
          </c:tx>
          <c:spPr>
            <a:ln w="19050" cap="rnd">
              <a:noFill/>
              <a:round/>
            </a:ln>
            <a:effectLst/>
          </c:spPr>
          <c:marker>
            <c:symbol val="x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CTHL!$C$12:$C$39</c:f>
              <c:numCache>
                <c:formatCode>0.0000</c:formatCode>
                <c:ptCount val="28"/>
                <c:pt idx="0">
                  <c:v>0.34789999999999999</c:v>
                </c:pt>
                <c:pt idx="1">
                  <c:v>0.6</c:v>
                </c:pt>
                <c:pt idx="2">
                  <c:v>1.1041000000000001</c:v>
                </c:pt>
                <c:pt idx="3">
                  <c:v>1.6</c:v>
                </c:pt>
                <c:pt idx="4">
                  <c:v>1.8521000000000001</c:v>
                </c:pt>
                <c:pt idx="5">
                  <c:v>2.1038000000000001</c:v>
                </c:pt>
                <c:pt idx="6">
                  <c:v>2.3496999999999999</c:v>
                </c:pt>
                <c:pt idx="7">
                  <c:v>2.6011000000000002</c:v>
                </c:pt>
                <c:pt idx="8">
                  <c:v>2.8525</c:v>
                </c:pt>
                <c:pt idx="9">
                  <c:v>3.1040999999999999</c:v>
                </c:pt>
                <c:pt idx="10">
                  <c:v>3.3479000000000001</c:v>
                </c:pt>
                <c:pt idx="11">
                  <c:v>3.6</c:v>
                </c:pt>
                <c:pt idx="12">
                  <c:v>3.8521000000000001</c:v>
                </c:pt>
                <c:pt idx="13">
                  <c:v>4.1040999999999999</c:v>
                </c:pt>
                <c:pt idx="14">
                  <c:v>4.3479000000000001</c:v>
                </c:pt>
                <c:pt idx="15">
                  <c:v>4.5151000000000003</c:v>
                </c:pt>
                <c:pt idx="16">
                  <c:v>5.1040999999999999</c:v>
                </c:pt>
                <c:pt idx="17">
                  <c:v>5.3479000000000001</c:v>
                </c:pt>
                <c:pt idx="18">
                  <c:v>5.6</c:v>
                </c:pt>
                <c:pt idx="19">
                  <c:v>6.1037999999999997</c:v>
                </c:pt>
                <c:pt idx="20">
                  <c:v>6.3497000000000003</c:v>
                </c:pt>
                <c:pt idx="21">
                  <c:v>6.8525</c:v>
                </c:pt>
                <c:pt idx="22">
                  <c:v>7.3479000000000001</c:v>
                </c:pt>
                <c:pt idx="23">
                  <c:v>7.6</c:v>
                </c:pt>
                <c:pt idx="24">
                  <c:v>7.8521000000000001</c:v>
                </c:pt>
                <c:pt idx="25">
                  <c:v>8.1041000000000007</c:v>
                </c:pt>
                <c:pt idx="26">
                  <c:v>8.6</c:v>
                </c:pt>
                <c:pt idx="27">
                  <c:v>9.1041000000000007</c:v>
                </c:pt>
              </c:numCache>
            </c:numRef>
          </c:xVal>
          <c:yVal>
            <c:numRef>
              <c:f>CTHL!$D$12:$D$39</c:f>
              <c:numCache>
                <c:formatCode>General</c:formatCode>
                <c:ptCount val="28"/>
                <c:pt idx="0">
                  <c:v>1.6212000000000001E-2</c:v>
                </c:pt>
                <c:pt idx="1">
                  <c:v>1.7802999999999999E-2</c:v>
                </c:pt>
                <c:pt idx="2">
                  <c:v>2.1770000000000001E-2</c:v>
                </c:pt>
                <c:pt idx="3">
                  <c:v>2.6939999999999999E-2</c:v>
                </c:pt>
                <c:pt idx="4">
                  <c:v>2.894E-2</c:v>
                </c:pt>
                <c:pt idx="5">
                  <c:v>3.1310999999999999E-2</c:v>
                </c:pt>
                <c:pt idx="6">
                  <c:v>3.3753999999999999E-2</c:v>
                </c:pt>
                <c:pt idx="7">
                  <c:v>3.5202999999999998E-2</c:v>
                </c:pt>
                <c:pt idx="8">
                  <c:v>3.7668E-2</c:v>
                </c:pt>
                <c:pt idx="9">
                  <c:v>3.8220999999999998E-2</c:v>
                </c:pt>
                <c:pt idx="10">
                  <c:v>3.9884999999999997E-2</c:v>
                </c:pt>
                <c:pt idx="11">
                  <c:v>4.0687000000000001E-2</c:v>
                </c:pt>
                <c:pt idx="12">
                  <c:v>4.1903999999999997E-2</c:v>
                </c:pt>
                <c:pt idx="13">
                  <c:v>4.2210999999999999E-2</c:v>
                </c:pt>
                <c:pt idx="14">
                  <c:v>4.3462000000000001E-2</c:v>
                </c:pt>
                <c:pt idx="15">
                  <c:v>4.3616000000000002E-2</c:v>
                </c:pt>
                <c:pt idx="16">
                  <c:v>4.5487E-2</c:v>
                </c:pt>
                <c:pt idx="17">
                  <c:v>4.6234999999999998E-2</c:v>
                </c:pt>
                <c:pt idx="18">
                  <c:v>4.6671999999999998E-2</c:v>
                </c:pt>
                <c:pt idx="19">
                  <c:v>4.7473000000000001E-2</c:v>
                </c:pt>
                <c:pt idx="20">
                  <c:v>4.8286999999999997E-2</c:v>
                </c:pt>
                <c:pt idx="21">
                  <c:v>4.8892999999999999E-2</c:v>
                </c:pt>
                <c:pt idx="22">
                  <c:v>4.9822999999999999E-2</c:v>
                </c:pt>
                <c:pt idx="23">
                  <c:v>5.0321999999999999E-2</c:v>
                </c:pt>
                <c:pt idx="24">
                  <c:v>4.9938000000000003E-2</c:v>
                </c:pt>
                <c:pt idx="25">
                  <c:v>5.0922000000000002E-2</c:v>
                </c:pt>
                <c:pt idx="26">
                  <c:v>5.1045E-2</c:v>
                </c:pt>
                <c:pt idx="27">
                  <c:v>5.0914000000000001E-2</c:v>
                </c:pt>
              </c:numCache>
            </c:numRef>
          </c:yVal>
          <c:smooth val="1"/>
        </c:ser>
        <c:ser>
          <c:idx val="1"/>
          <c:order val="1"/>
          <c:tx>
            <c:v>10th</c:v>
          </c:tx>
          <c:spPr>
            <a:ln w="63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</c:dPt>
          <c:xVal>
            <c:numRef>
              <c:f>CTHL!$T$12:$T$55</c:f>
              <c:numCache>
                <c:formatCode>General</c:formatCode>
                <c:ptCount val="4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</c:numCache>
            </c:numRef>
          </c:xVal>
          <c:yVal>
            <c:numRef>
              <c:f>CTHL!$U$12:$U$55</c:f>
              <c:numCache>
                <c:formatCode>General</c:formatCode>
                <c:ptCount val="44"/>
                <c:pt idx="0">
                  <c:v>1.5618572390232913E-2</c:v>
                </c:pt>
                <c:pt idx="1">
                  <c:v>1.7146245560189243E-2</c:v>
                </c:pt>
                <c:pt idx="2">
                  <c:v>1.8874971277432023E-2</c:v>
                </c:pt>
                <c:pt idx="3">
                  <c:v>2.0906200345678545E-2</c:v>
                </c:pt>
                <c:pt idx="4">
                  <c:v>2.3201757741118982E-2</c:v>
                </c:pt>
                <c:pt idx="5">
                  <c:v>2.5654974732764412E-2</c:v>
                </c:pt>
                <c:pt idx="6">
                  <c:v>2.8139158116734699E-2</c:v>
                </c:pt>
                <c:pt idx="7">
                  <c:v>3.0538109839059073E-2</c:v>
                </c:pt>
                <c:pt idx="8">
                  <c:v>3.2762845520898823E-2</c:v>
                </c:pt>
                <c:pt idx="9">
                  <c:v>3.4758114318404927E-2</c:v>
                </c:pt>
                <c:pt idx="10">
                  <c:v>3.6501797769582719E-2</c:v>
                </c:pt>
                <c:pt idx="11">
                  <c:v>3.7999764425438967E-2</c:v>
                </c:pt>
                <c:pt idx="12">
                  <c:v>3.9278282755226636E-2</c:v>
                </c:pt>
                <c:pt idx="13">
                  <c:v>4.0375649678658976E-2</c:v>
                </c:pt>
                <c:pt idx="14">
                  <c:v>4.1334278734444653E-2</c:v>
                </c:pt>
                <c:pt idx="15">
                  <c:v>4.2194112967261325E-2</c:v>
                </c:pt>
                <c:pt idx="16">
                  <c:v>4.2987885727254982E-2</c:v>
                </c:pt>
                <c:pt idx="17">
                  <c:v>4.3738450350195149E-2</c:v>
                </c:pt>
                <c:pt idx="18">
                  <c:v>4.4458139745426645E-2</c:v>
                </c:pt>
                <c:pt idx="19">
                  <c:v>4.5149901885624982E-2</c:v>
                </c:pt>
                <c:pt idx="20">
                  <c:v>4.5809789689986342E-2</c:v>
                </c:pt>
                <c:pt idx="21">
                  <c:v>4.6430266443730953E-2</c:v>
                </c:pt>
                <c:pt idx="22">
                  <c:v>4.7003723324555338E-2</c:v>
                </c:pt>
                <c:pt idx="23">
                  <c:v>4.7525596433915081E-2</c:v>
                </c:pt>
                <c:pt idx="24">
                  <c:v>4.7996519580438643E-2</c:v>
                </c:pt>
                <c:pt idx="25">
                  <c:v>4.8423058557476625E-2</c:v>
                </c:pt>
                <c:pt idx="26">
                  <c:v>4.8816745419667712E-2</c:v>
                </c:pt>
                <c:pt idx="27">
                  <c:v>4.9191369916914446E-2</c:v>
                </c:pt>
                <c:pt idx="28">
                  <c:v>4.9558792411961372E-2</c:v>
                </c:pt>
                <c:pt idx="29">
                  <c:v>4.992392091205422E-2</c:v>
                </c:pt>
                <c:pt idx="30">
                  <c:v>5.027994690903892E-2</c:v>
                </c:pt>
                <c:pt idx="31">
                  <c:v>5.060546316887693E-2</c:v>
                </c:pt>
                <c:pt idx="32">
                  <c:v>5.086569406359609E-2</c:v>
                </c:pt>
                <c:pt idx="33">
                  <c:v>5.1020758118461629E-2</c:v>
                </c:pt>
                <c:pt idx="34">
                  <c:v>5.1044655779121539E-2</c:v>
                </c:pt>
                <c:pt idx="35">
                  <c:v>5.0959535608765094E-2</c:v>
                </c:pt>
                <c:pt idx="36">
                  <c:v>5.0890741827564145E-2</c:v>
                </c:pt>
              </c:numCache>
            </c:numRef>
          </c:yVal>
          <c:smooth val="1"/>
        </c:ser>
        <c:ser>
          <c:idx val="2"/>
          <c:order val="2"/>
          <c:tx>
            <c:v>3rd</c:v>
          </c:tx>
          <c:spPr>
            <a:ln w="1905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CTHL!$T$12:$T$55</c:f>
              <c:numCache>
                <c:formatCode>General</c:formatCode>
                <c:ptCount val="4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</c:numCache>
            </c:numRef>
          </c:xVal>
          <c:yVal>
            <c:numRef>
              <c:f>CTHL!$X$12:$X$55</c:f>
              <c:numCache>
                <c:formatCode>General</c:formatCode>
                <c:ptCount val="44"/>
                <c:pt idx="0">
                  <c:v>1.3955640651775091E-2</c:v>
                </c:pt>
                <c:pt idx="1">
                  <c:v>1.6826337996660903E-2</c:v>
                </c:pt>
                <c:pt idx="2">
                  <c:v>1.9532573925785095E-2</c:v>
                </c:pt>
                <c:pt idx="3">
                  <c:v>2.207964486966962E-2</c:v>
                </c:pt>
                <c:pt idx="4">
                  <c:v>2.4472847258836423E-2</c:v>
                </c:pt>
                <c:pt idx="5">
                  <c:v>2.6717477523807442E-2</c:v>
                </c:pt>
                <c:pt idx="6">
                  <c:v>2.8818832095104628E-2</c:v>
                </c:pt>
                <c:pt idx="7">
                  <c:v>3.0782207403249918E-2</c:v>
                </c:pt>
                <c:pt idx="8">
                  <c:v>3.2612899878765256E-2</c:v>
                </c:pt>
                <c:pt idx="9">
                  <c:v>3.4316205952172614E-2</c:v>
                </c:pt>
                <c:pt idx="10">
                  <c:v>3.5897422053993898E-2</c:v>
                </c:pt>
                <c:pt idx="11">
                  <c:v>3.7361844614751075E-2</c:v>
                </c:pt>
                <c:pt idx="12">
                  <c:v>3.8714770064966091E-2</c:v>
                </c:pt>
                <c:pt idx="13">
                  <c:v>3.9961494835160885E-2</c:v>
                </c:pt>
                <c:pt idx="14">
                  <c:v>4.1107315355857391E-2</c:v>
                </c:pt>
                <c:pt idx="15">
                  <c:v>4.2157528057577581E-2</c:v>
                </c:pt>
                <c:pt idx="16">
                  <c:v>4.3117429370843383E-2</c:v>
                </c:pt>
                <c:pt idx="17">
                  <c:v>4.3992315726176727E-2</c:v>
                </c:pt>
                <c:pt idx="18">
                  <c:v>4.4787483554099582E-2</c:v>
                </c:pt>
                <c:pt idx="19">
                  <c:v>4.55082292851339E-2</c:v>
                </c:pt>
                <c:pt idx="20">
                  <c:v>4.6159849349801593E-2</c:v>
                </c:pt>
                <c:pt idx="21">
                  <c:v>4.6747640178624615E-2</c:v>
                </c:pt>
                <c:pt idx="22">
                  <c:v>4.7276898202124953E-2</c:v>
                </c:pt>
                <c:pt idx="23">
                  <c:v>4.7752919850824492E-2</c:v>
                </c:pt>
                <c:pt idx="24">
                  <c:v>4.8181001555245233E-2</c:v>
                </c:pt>
                <c:pt idx="25">
                  <c:v>4.8566439745909053E-2</c:v>
                </c:pt>
                <c:pt idx="26">
                  <c:v>4.891453085333794E-2</c:v>
                </c:pt>
                <c:pt idx="27">
                  <c:v>4.9230571308053861E-2</c:v>
                </c:pt>
                <c:pt idx="28">
                  <c:v>4.9519857540578714E-2</c:v>
                </c:pt>
                <c:pt idx="29">
                  <c:v>4.978768598143446E-2</c:v>
                </c:pt>
                <c:pt idx="30">
                  <c:v>5.0039353061143085E-2</c:v>
                </c:pt>
                <c:pt idx="31">
                  <c:v>5.0280155210226454E-2</c:v>
                </c:pt>
                <c:pt idx="32">
                  <c:v>5.0515388859206582E-2</c:v>
                </c:pt>
                <c:pt idx="33">
                  <c:v>5.0750350438605367E-2</c:v>
                </c:pt>
                <c:pt idx="34">
                  <c:v>5.0990336378944769E-2</c:v>
                </c:pt>
                <c:pt idx="35">
                  <c:v>5.1240643110746768E-2</c:v>
                </c:pt>
                <c:pt idx="36">
                  <c:v>5.1506567064533257E-2</c:v>
                </c:pt>
              </c:numCache>
            </c:numRef>
          </c:yVal>
          <c:smooth val="1"/>
        </c:ser>
        <c:ser>
          <c:idx val="3"/>
          <c:order val="3"/>
          <c:tx>
            <c:v>ForwardCurve10th</c:v>
          </c:tx>
          <c:spPr>
            <a:ln w="12700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CTHL!$T$12:$T$55</c:f>
              <c:numCache>
                <c:formatCode>General</c:formatCode>
                <c:ptCount val="4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</c:numCache>
            </c:numRef>
          </c:xVal>
          <c:yVal>
            <c:numRef>
              <c:f>CTHL!$Z$12:$Z$55</c:f>
              <c:numCache>
                <c:formatCode>General</c:formatCode>
                <c:ptCount val="44"/>
                <c:pt idx="0">
                  <c:v>1.7131149385583758E-2</c:v>
                </c:pt>
                <c:pt idx="1">
                  <c:v>2.0345611467816268E-2</c:v>
                </c:pt>
                <c:pt idx="2">
                  <c:v>2.4526313047898384E-2</c:v>
                </c:pt>
                <c:pt idx="3">
                  <c:v>2.963737433741798E-2</c:v>
                </c:pt>
                <c:pt idx="4">
                  <c:v>3.5193096513480529E-2</c:v>
                </c:pt>
                <c:pt idx="5">
                  <c:v>4.0596568941214828E-2</c:v>
                </c:pt>
                <c:pt idx="6">
                  <c:v>4.5339903454739233E-2</c:v>
                </c:pt>
                <c:pt idx="7">
                  <c:v>4.9101153000071944E-2</c:v>
                </c:pt>
                <c:pt idx="8">
                  <c:v>5.1767980730385722E-2</c:v>
                </c:pt>
                <c:pt idx="9">
                  <c:v>5.3413356118664664E-2</c:v>
                </c:pt>
                <c:pt idx="10">
                  <c:v>5.4243995666816321E-2</c:v>
                </c:pt>
                <c:pt idx="11">
                  <c:v>5.4537966195600626E-2</c:v>
                </c:pt>
                <c:pt idx="12">
                  <c:v>5.4583857347932349E-2</c:v>
                </c:pt>
                <c:pt idx="13">
                  <c:v>5.4630235681899009E-2</c:v>
                </c:pt>
                <c:pt idx="14">
                  <c:v>5.4850744417522565E-2</c:v>
                </c:pt>
                <c:pt idx="15">
                  <c:v>5.5327239393218423E-2</c:v>
                </c:pt>
                <c:pt idx="16">
                  <c:v>5.6050781920383166E-2</c:v>
                </c:pt>
                <c:pt idx="17">
                  <c:v>5.6938171870658513E-2</c:v>
                </c:pt>
                <c:pt idx="18">
                  <c:v>5.7860028321007853E-2</c:v>
                </c:pt>
                <c:pt idx="19">
                  <c:v>5.8675239277774266E-2</c:v>
                </c:pt>
                <c:pt idx="20">
                  <c:v>5.9265935270439475E-2</c:v>
                </c:pt>
                <c:pt idx="21">
                  <c:v>5.9567022742186115E-2</c:v>
                </c:pt>
                <c:pt idx="22">
                  <c:v>5.9584771145079318E-2</c:v>
                </c:pt>
                <c:pt idx="23">
                  <c:v>5.9400011105144986E-2</c:v>
                </c:pt>
                <c:pt idx="24">
                  <c:v>5.9153199118202389E-2</c:v>
                </c:pt>
                <c:pt idx="25">
                  <c:v>5.9010965494030357E-2</c:v>
                </c:pt>
                <c:pt idx="26">
                  <c:v>5.9116815738157524E-2</c:v>
                </c:pt>
                <c:pt idx="27">
                  <c:v>5.953243015622503E-2</c:v>
                </c:pt>
                <c:pt idx="28">
                  <c:v>6.0180530783683017E-2</c:v>
                </c:pt>
                <c:pt idx="29">
                  <c:v>6.0805587802240435E-2</c:v>
                </c:pt>
                <c:pt idx="30">
                  <c:v>6.0974748297597192E-2</c:v>
                </c:pt>
                <c:pt idx="31">
                  <c:v>6.0148317630540737E-2</c:v>
                </c:pt>
                <c:pt idx="32">
                  <c:v>5.7856935256512365E-2</c:v>
                </c:pt>
                <c:pt idx="33">
                  <c:v>5.4031294448312117E-2</c:v>
                </c:pt>
                <c:pt idx="34">
                  <c:v>4.9539883977430144E-2</c:v>
                </c:pt>
                <c:pt idx="35">
                  <c:v>4.7000811516630492E-2</c:v>
                </c:pt>
                <c:pt idx="36">
                  <c:v>5.1945330508279763E-2</c:v>
                </c:pt>
              </c:numCache>
            </c:numRef>
          </c:yVal>
          <c:smooth val="1"/>
        </c:ser>
        <c:ser>
          <c:idx val="4"/>
          <c:order val="4"/>
          <c:tx>
            <c:v>ForwardCurve3rd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CTHL!$T$12:$T$48</c:f>
              <c:numCache>
                <c:formatCode>General</c:formatCode>
                <c:ptCount val="37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</c:numCache>
            </c:numRef>
          </c:xVal>
          <c:yVal>
            <c:numRef>
              <c:f>CTHL!$AA$12:$AA$48</c:f>
              <c:numCache>
                <c:formatCode>General</c:formatCode>
                <c:ptCount val="37"/>
                <c:pt idx="0">
                  <c:v>1.6906940436838179E-2</c:v>
                </c:pt>
                <c:pt idx="1">
                  <c:v>2.2394930161962659E-2</c:v>
                </c:pt>
                <c:pt idx="2">
                  <c:v>2.7400340358067436E-2</c:v>
                </c:pt>
                <c:pt idx="3">
                  <c:v>3.1944356747239763E-2</c:v>
                </c:pt>
                <c:pt idx="4">
                  <c:v>3.6048165051567133E-2</c:v>
                </c:pt>
                <c:pt idx="5">
                  <c:v>3.9732950993138103E-2</c:v>
                </c:pt>
                <c:pt idx="6">
                  <c:v>4.3019900294038863E-2</c:v>
                </c:pt>
                <c:pt idx="7">
                  <c:v>4.5930198676360813E-2</c:v>
                </c:pt>
                <c:pt idx="8">
                  <c:v>4.848503186218886E-2</c:v>
                </c:pt>
                <c:pt idx="9">
                  <c:v>5.0705585573609664E-2</c:v>
                </c:pt>
                <c:pt idx="10">
                  <c:v>5.2613045532714245E-2</c:v>
                </c:pt>
                <c:pt idx="11">
                  <c:v>5.4228597461588826E-2</c:v>
                </c:pt>
                <c:pt idx="12">
                  <c:v>5.5573427082318917E-2</c:v>
                </c:pt>
                <c:pt idx="13">
                  <c:v>5.6668720116996613E-2</c:v>
                </c:pt>
                <c:pt idx="14">
                  <c:v>5.7535662287707581E-2</c:v>
                </c:pt>
                <c:pt idx="15">
                  <c:v>5.8195439316539616E-2</c:v>
                </c:pt>
                <c:pt idx="16">
                  <c:v>5.8669236925574561E-2</c:v>
                </c:pt>
                <c:pt idx="17">
                  <c:v>5.8978240836920985E-2</c:v>
                </c:pt>
                <c:pt idx="18">
                  <c:v>5.9143636772639611E-2</c:v>
                </c:pt>
                <c:pt idx="19">
                  <c:v>5.9186610454823069E-2</c:v>
                </c:pt>
                <c:pt idx="20">
                  <c:v>5.9128347605587189E-2</c:v>
                </c:pt>
                <c:pt idx="21">
                  <c:v>5.8990033946992336E-2</c:v>
                </c:pt>
                <c:pt idx="22">
                  <c:v>5.8792855201125274E-2</c:v>
                </c:pt>
                <c:pt idx="23">
                  <c:v>5.8557997090085155E-2</c:v>
                </c:pt>
                <c:pt idx="24">
                  <c:v>5.8306645335938635E-2</c:v>
                </c:pt>
                <c:pt idx="25">
                  <c:v>5.8059985660834472E-2</c:v>
                </c:pt>
                <c:pt idx="26">
                  <c:v>5.7839203786790735E-2</c:v>
                </c:pt>
                <c:pt idx="27">
                  <c:v>5.766548543590666E-2</c:v>
                </c:pt>
                <c:pt idx="28">
                  <c:v>5.7560016330308647E-2</c:v>
                </c:pt>
                <c:pt idx="29">
                  <c:v>5.7543982192050647E-2</c:v>
                </c:pt>
                <c:pt idx="30">
                  <c:v>5.7638568743235558E-2</c:v>
                </c:pt>
                <c:pt idx="31">
                  <c:v>5.786496170594603E-2</c:v>
                </c:pt>
                <c:pt idx="32">
                  <c:v>5.8244346802241276E-2</c:v>
                </c:pt>
                <c:pt idx="33">
                  <c:v>5.8797909754294879E-2</c:v>
                </c:pt>
                <c:pt idx="34">
                  <c:v>5.9546836284102678E-2</c:v>
                </c:pt>
                <c:pt idx="35">
                  <c:v>6.0512312113761839E-2</c:v>
                </c:pt>
                <c:pt idx="36">
                  <c:v>6.1715522965435012E-2</c:v>
                </c:pt>
              </c:numCache>
            </c:numRef>
          </c:yVal>
          <c:smooth val="1"/>
        </c:ser>
        <c:ser>
          <c:idx val="5"/>
          <c:order val="5"/>
          <c:tx>
            <c:v>HoLee</c:v>
          </c:tx>
          <c:spPr>
            <a:ln w="63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CTHL!$O$104:$O$1003</c:f>
              <c:numCache>
                <c:formatCode>0.00000</c:formatCode>
                <c:ptCount val="9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  <c:pt idx="100">
                  <c:v>1.0100000000000007</c:v>
                </c:pt>
                <c:pt idx="101">
                  <c:v>1.0200000000000007</c:v>
                </c:pt>
                <c:pt idx="102">
                  <c:v>1.0300000000000007</c:v>
                </c:pt>
                <c:pt idx="103">
                  <c:v>1.0400000000000007</c:v>
                </c:pt>
                <c:pt idx="104">
                  <c:v>1.0500000000000007</c:v>
                </c:pt>
                <c:pt idx="105">
                  <c:v>1.0600000000000007</c:v>
                </c:pt>
                <c:pt idx="106">
                  <c:v>1.0700000000000007</c:v>
                </c:pt>
                <c:pt idx="107">
                  <c:v>1.0800000000000007</c:v>
                </c:pt>
                <c:pt idx="108">
                  <c:v>1.0900000000000007</c:v>
                </c:pt>
                <c:pt idx="109">
                  <c:v>1.1000000000000008</c:v>
                </c:pt>
                <c:pt idx="110">
                  <c:v>1.1100000000000008</c:v>
                </c:pt>
                <c:pt idx="111">
                  <c:v>1.1200000000000008</c:v>
                </c:pt>
                <c:pt idx="112">
                  <c:v>1.1300000000000008</c:v>
                </c:pt>
                <c:pt idx="113">
                  <c:v>1.1400000000000008</c:v>
                </c:pt>
                <c:pt idx="114">
                  <c:v>1.1500000000000008</c:v>
                </c:pt>
                <c:pt idx="115">
                  <c:v>1.1600000000000008</c:v>
                </c:pt>
                <c:pt idx="116">
                  <c:v>1.1700000000000008</c:v>
                </c:pt>
                <c:pt idx="117">
                  <c:v>1.1800000000000008</c:v>
                </c:pt>
                <c:pt idx="118">
                  <c:v>1.1900000000000008</c:v>
                </c:pt>
                <c:pt idx="119">
                  <c:v>1.2000000000000008</c:v>
                </c:pt>
                <c:pt idx="120">
                  <c:v>1.2100000000000009</c:v>
                </c:pt>
                <c:pt idx="121">
                  <c:v>1.2200000000000009</c:v>
                </c:pt>
                <c:pt idx="122">
                  <c:v>1.2300000000000009</c:v>
                </c:pt>
                <c:pt idx="123">
                  <c:v>1.2400000000000009</c:v>
                </c:pt>
                <c:pt idx="124">
                  <c:v>1.2500000000000009</c:v>
                </c:pt>
                <c:pt idx="125">
                  <c:v>1.2600000000000009</c:v>
                </c:pt>
                <c:pt idx="126">
                  <c:v>1.2700000000000009</c:v>
                </c:pt>
                <c:pt idx="127">
                  <c:v>1.2800000000000009</c:v>
                </c:pt>
                <c:pt idx="128">
                  <c:v>1.2900000000000009</c:v>
                </c:pt>
                <c:pt idx="129">
                  <c:v>1.3000000000000009</c:v>
                </c:pt>
                <c:pt idx="130">
                  <c:v>1.3100000000000009</c:v>
                </c:pt>
                <c:pt idx="131">
                  <c:v>1.320000000000001</c:v>
                </c:pt>
                <c:pt idx="132">
                  <c:v>1.330000000000001</c:v>
                </c:pt>
                <c:pt idx="133">
                  <c:v>1.340000000000001</c:v>
                </c:pt>
                <c:pt idx="134">
                  <c:v>1.350000000000001</c:v>
                </c:pt>
                <c:pt idx="135">
                  <c:v>1.360000000000001</c:v>
                </c:pt>
                <c:pt idx="136">
                  <c:v>1.370000000000001</c:v>
                </c:pt>
                <c:pt idx="137">
                  <c:v>1.380000000000001</c:v>
                </c:pt>
                <c:pt idx="138">
                  <c:v>1.390000000000001</c:v>
                </c:pt>
                <c:pt idx="139">
                  <c:v>1.400000000000001</c:v>
                </c:pt>
                <c:pt idx="140">
                  <c:v>1.410000000000001</c:v>
                </c:pt>
                <c:pt idx="141">
                  <c:v>1.420000000000001</c:v>
                </c:pt>
                <c:pt idx="142">
                  <c:v>1.430000000000001</c:v>
                </c:pt>
                <c:pt idx="143">
                  <c:v>1.4400000000000011</c:v>
                </c:pt>
                <c:pt idx="144">
                  <c:v>1.4500000000000011</c:v>
                </c:pt>
                <c:pt idx="145">
                  <c:v>1.4600000000000011</c:v>
                </c:pt>
                <c:pt idx="146">
                  <c:v>1.4700000000000011</c:v>
                </c:pt>
                <c:pt idx="147">
                  <c:v>1.4800000000000011</c:v>
                </c:pt>
                <c:pt idx="148">
                  <c:v>1.4900000000000011</c:v>
                </c:pt>
                <c:pt idx="149">
                  <c:v>1.5000000000000011</c:v>
                </c:pt>
                <c:pt idx="150">
                  <c:v>1.5100000000000011</c:v>
                </c:pt>
                <c:pt idx="151">
                  <c:v>1.5200000000000011</c:v>
                </c:pt>
                <c:pt idx="152">
                  <c:v>1.5300000000000011</c:v>
                </c:pt>
                <c:pt idx="153">
                  <c:v>1.5400000000000011</c:v>
                </c:pt>
                <c:pt idx="154">
                  <c:v>1.5500000000000012</c:v>
                </c:pt>
                <c:pt idx="155">
                  <c:v>1.5600000000000012</c:v>
                </c:pt>
                <c:pt idx="156">
                  <c:v>1.5700000000000012</c:v>
                </c:pt>
                <c:pt idx="157">
                  <c:v>1.5800000000000012</c:v>
                </c:pt>
                <c:pt idx="158">
                  <c:v>1.5900000000000012</c:v>
                </c:pt>
                <c:pt idx="159">
                  <c:v>1.6000000000000012</c:v>
                </c:pt>
                <c:pt idx="160">
                  <c:v>1.6100000000000012</c:v>
                </c:pt>
                <c:pt idx="161">
                  <c:v>1.6200000000000012</c:v>
                </c:pt>
                <c:pt idx="162">
                  <c:v>1.6300000000000012</c:v>
                </c:pt>
                <c:pt idx="163">
                  <c:v>1.6400000000000012</c:v>
                </c:pt>
                <c:pt idx="164">
                  <c:v>1.6500000000000012</c:v>
                </c:pt>
                <c:pt idx="165">
                  <c:v>1.6600000000000013</c:v>
                </c:pt>
                <c:pt idx="166">
                  <c:v>1.6700000000000013</c:v>
                </c:pt>
                <c:pt idx="167">
                  <c:v>1.6800000000000013</c:v>
                </c:pt>
                <c:pt idx="168">
                  <c:v>1.6900000000000013</c:v>
                </c:pt>
                <c:pt idx="169">
                  <c:v>1.7000000000000013</c:v>
                </c:pt>
                <c:pt idx="170">
                  <c:v>1.7100000000000013</c:v>
                </c:pt>
                <c:pt idx="171">
                  <c:v>1.7200000000000013</c:v>
                </c:pt>
                <c:pt idx="172">
                  <c:v>1.7300000000000013</c:v>
                </c:pt>
                <c:pt idx="173">
                  <c:v>1.7400000000000013</c:v>
                </c:pt>
                <c:pt idx="174">
                  <c:v>1.7500000000000013</c:v>
                </c:pt>
                <c:pt idx="175">
                  <c:v>1.7600000000000013</c:v>
                </c:pt>
                <c:pt idx="176">
                  <c:v>1.7700000000000014</c:v>
                </c:pt>
                <c:pt idx="177">
                  <c:v>1.7800000000000014</c:v>
                </c:pt>
                <c:pt idx="178">
                  <c:v>1.7900000000000014</c:v>
                </c:pt>
                <c:pt idx="179">
                  <c:v>1.8000000000000014</c:v>
                </c:pt>
                <c:pt idx="180">
                  <c:v>1.8100000000000014</c:v>
                </c:pt>
                <c:pt idx="181">
                  <c:v>1.8200000000000014</c:v>
                </c:pt>
                <c:pt idx="182">
                  <c:v>1.8300000000000014</c:v>
                </c:pt>
                <c:pt idx="183">
                  <c:v>1.8400000000000014</c:v>
                </c:pt>
                <c:pt idx="184">
                  <c:v>1.8500000000000014</c:v>
                </c:pt>
                <c:pt idx="185">
                  <c:v>1.8600000000000014</c:v>
                </c:pt>
                <c:pt idx="186">
                  <c:v>1.8700000000000014</c:v>
                </c:pt>
                <c:pt idx="187">
                  <c:v>1.8800000000000014</c:v>
                </c:pt>
                <c:pt idx="188">
                  <c:v>1.8900000000000015</c:v>
                </c:pt>
                <c:pt idx="189">
                  <c:v>1.9000000000000015</c:v>
                </c:pt>
                <c:pt idx="190">
                  <c:v>1.9100000000000015</c:v>
                </c:pt>
                <c:pt idx="191">
                  <c:v>1.9200000000000015</c:v>
                </c:pt>
                <c:pt idx="192">
                  <c:v>1.9300000000000015</c:v>
                </c:pt>
                <c:pt idx="193">
                  <c:v>1.9400000000000015</c:v>
                </c:pt>
                <c:pt idx="194">
                  <c:v>1.9500000000000015</c:v>
                </c:pt>
                <c:pt idx="195">
                  <c:v>1.9600000000000015</c:v>
                </c:pt>
                <c:pt idx="196">
                  <c:v>1.9700000000000015</c:v>
                </c:pt>
                <c:pt idx="197">
                  <c:v>1.9800000000000015</c:v>
                </c:pt>
                <c:pt idx="198">
                  <c:v>1.9900000000000015</c:v>
                </c:pt>
                <c:pt idx="199">
                  <c:v>2.0000000000000013</c:v>
                </c:pt>
                <c:pt idx="200">
                  <c:v>2.0100000000000011</c:v>
                </c:pt>
                <c:pt idx="201">
                  <c:v>2.0200000000000009</c:v>
                </c:pt>
                <c:pt idx="202">
                  <c:v>2.0300000000000007</c:v>
                </c:pt>
                <c:pt idx="203">
                  <c:v>2.0400000000000005</c:v>
                </c:pt>
                <c:pt idx="204">
                  <c:v>2.0500000000000003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2.0899999999999994</c:v>
                </c:pt>
                <c:pt idx="209">
                  <c:v>2.0999999999999992</c:v>
                </c:pt>
                <c:pt idx="210">
                  <c:v>2.109999999999999</c:v>
                </c:pt>
                <c:pt idx="211">
                  <c:v>2.1199999999999988</c:v>
                </c:pt>
                <c:pt idx="212">
                  <c:v>2.1299999999999986</c:v>
                </c:pt>
                <c:pt idx="213">
                  <c:v>2.1399999999999983</c:v>
                </c:pt>
                <c:pt idx="214">
                  <c:v>2.1499999999999981</c:v>
                </c:pt>
                <c:pt idx="215">
                  <c:v>2.1599999999999979</c:v>
                </c:pt>
                <c:pt idx="216">
                  <c:v>2.1699999999999977</c:v>
                </c:pt>
                <c:pt idx="217">
                  <c:v>2.1799999999999975</c:v>
                </c:pt>
                <c:pt idx="218">
                  <c:v>2.1899999999999973</c:v>
                </c:pt>
                <c:pt idx="219">
                  <c:v>2.1999999999999971</c:v>
                </c:pt>
                <c:pt idx="220">
                  <c:v>2.2099999999999969</c:v>
                </c:pt>
                <c:pt idx="221">
                  <c:v>2.2199999999999966</c:v>
                </c:pt>
                <c:pt idx="222">
                  <c:v>2.2299999999999964</c:v>
                </c:pt>
                <c:pt idx="223">
                  <c:v>2.2399999999999962</c:v>
                </c:pt>
                <c:pt idx="224">
                  <c:v>2.249999999999996</c:v>
                </c:pt>
                <c:pt idx="225">
                  <c:v>2.2599999999999958</c:v>
                </c:pt>
                <c:pt idx="226">
                  <c:v>2.2699999999999956</c:v>
                </c:pt>
                <c:pt idx="227">
                  <c:v>2.2799999999999954</c:v>
                </c:pt>
                <c:pt idx="228">
                  <c:v>2.2899999999999952</c:v>
                </c:pt>
                <c:pt idx="229">
                  <c:v>2.2999999999999949</c:v>
                </c:pt>
                <c:pt idx="230">
                  <c:v>2.3099999999999947</c:v>
                </c:pt>
                <c:pt idx="231">
                  <c:v>2.3199999999999945</c:v>
                </c:pt>
                <c:pt idx="232">
                  <c:v>2.3299999999999943</c:v>
                </c:pt>
                <c:pt idx="233">
                  <c:v>2.3399999999999941</c:v>
                </c:pt>
                <c:pt idx="234">
                  <c:v>2.3499999999999939</c:v>
                </c:pt>
                <c:pt idx="235">
                  <c:v>2.3599999999999937</c:v>
                </c:pt>
                <c:pt idx="236">
                  <c:v>2.3699999999999934</c:v>
                </c:pt>
                <c:pt idx="237">
                  <c:v>2.3799999999999932</c:v>
                </c:pt>
                <c:pt idx="238">
                  <c:v>2.389999999999993</c:v>
                </c:pt>
                <c:pt idx="239">
                  <c:v>2.3999999999999928</c:v>
                </c:pt>
                <c:pt idx="240">
                  <c:v>2.4099999999999926</c:v>
                </c:pt>
                <c:pt idx="241">
                  <c:v>2.4199999999999924</c:v>
                </c:pt>
                <c:pt idx="242">
                  <c:v>2.4299999999999922</c:v>
                </c:pt>
                <c:pt idx="243">
                  <c:v>2.439999999999992</c:v>
                </c:pt>
                <c:pt idx="244">
                  <c:v>2.4499999999999917</c:v>
                </c:pt>
                <c:pt idx="245">
                  <c:v>2.4599999999999915</c:v>
                </c:pt>
                <c:pt idx="246">
                  <c:v>2.4699999999999913</c:v>
                </c:pt>
                <c:pt idx="247">
                  <c:v>2.4799999999999911</c:v>
                </c:pt>
                <c:pt idx="248">
                  <c:v>2.4899999999999909</c:v>
                </c:pt>
                <c:pt idx="249">
                  <c:v>2.4999999999999907</c:v>
                </c:pt>
                <c:pt idx="250">
                  <c:v>2.5099999999999905</c:v>
                </c:pt>
                <c:pt idx="251">
                  <c:v>2.5199999999999902</c:v>
                </c:pt>
                <c:pt idx="252">
                  <c:v>2.52999999999999</c:v>
                </c:pt>
                <c:pt idx="253">
                  <c:v>2.5399999999999898</c:v>
                </c:pt>
                <c:pt idx="254">
                  <c:v>2.5499999999999896</c:v>
                </c:pt>
                <c:pt idx="255">
                  <c:v>2.5599999999999894</c:v>
                </c:pt>
                <c:pt idx="256">
                  <c:v>2.5699999999999892</c:v>
                </c:pt>
                <c:pt idx="257">
                  <c:v>2.579999999999989</c:v>
                </c:pt>
                <c:pt idx="258">
                  <c:v>2.5899999999999888</c:v>
                </c:pt>
                <c:pt idx="259">
                  <c:v>2.5999999999999885</c:v>
                </c:pt>
                <c:pt idx="260">
                  <c:v>2.6099999999999883</c:v>
                </c:pt>
                <c:pt idx="261">
                  <c:v>2.6199999999999881</c:v>
                </c:pt>
                <c:pt idx="262">
                  <c:v>2.6299999999999879</c:v>
                </c:pt>
                <c:pt idx="263">
                  <c:v>2.6399999999999877</c:v>
                </c:pt>
                <c:pt idx="264">
                  <c:v>2.6499999999999875</c:v>
                </c:pt>
                <c:pt idx="265">
                  <c:v>2.6599999999999873</c:v>
                </c:pt>
                <c:pt idx="266">
                  <c:v>2.6699999999999871</c:v>
                </c:pt>
                <c:pt idx="267">
                  <c:v>2.6799999999999868</c:v>
                </c:pt>
                <c:pt idx="268">
                  <c:v>2.6899999999999866</c:v>
                </c:pt>
                <c:pt idx="269">
                  <c:v>2.6999999999999864</c:v>
                </c:pt>
                <c:pt idx="270">
                  <c:v>2.7099999999999862</c:v>
                </c:pt>
                <c:pt idx="271">
                  <c:v>2.719999999999986</c:v>
                </c:pt>
                <c:pt idx="272">
                  <c:v>2.7299999999999858</c:v>
                </c:pt>
                <c:pt idx="273">
                  <c:v>2.7399999999999856</c:v>
                </c:pt>
                <c:pt idx="274">
                  <c:v>2.7499999999999853</c:v>
                </c:pt>
                <c:pt idx="275">
                  <c:v>2.7599999999999851</c:v>
                </c:pt>
                <c:pt idx="276">
                  <c:v>2.7699999999999849</c:v>
                </c:pt>
                <c:pt idx="277">
                  <c:v>2.7799999999999847</c:v>
                </c:pt>
                <c:pt idx="278">
                  <c:v>2.7899999999999845</c:v>
                </c:pt>
                <c:pt idx="279">
                  <c:v>2.7999999999999843</c:v>
                </c:pt>
                <c:pt idx="280">
                  <c:v>2.8099999999999841</c:v>
                </c:pt>
                <c:pt idx="281">
                  <c:v>2.8199999999999839</c:v>
                </c:pt>
                <c:pt idx="282">
                  <c:v>2.8299999999999836</c:v>
                </c:pt>
                <c:pt idx="283">
                  <c:v>2.8399999999999834</c:v>
                </c:pt>
                <c:pt idx="284">
                  <c:v>2.8499999999999832</c:v>
                </c:pt>
                <c:pt idx="285">
                  <c:v>2.859999999999983</c:v>
                </c:pt>
                <c:pt idx="286">
                  <c:v>2.8699999999999828</c:v>
                </c:pt>
                <c:pt idx="287">
                  <c:v>2.8799999999999826</c:v>
                </c:pt>
                <c:pt idx="288">
                  <c:v>2.8899999999999824</c:v>
                </c:pt>
                <c:pt idx="289">
                  <c:v>2.8999999999999821</c:v>
                </c:pt>
                <c:pt idx="290">
                  <c:v>2.9099999999999819</c:v>
                </c:pt>
                <c:pt idx="291">
                  <c:v>2.9199999999999817</c:v>
                </c:pt>
                <c:pt idx="292">
                  <c:v>2.9299999999999815</c:v>
                </c:pt>
                <c:pt idx="293">
                  <c:v>2.9399999999999813</c:v>
                </c:pt>
                <c:pt idx="294">
                  <c:v>2.9499999999999811</c:v>
                </c:pt>
                <c:pt idx="295">
                  <c:v>2.9599999999999809</c:v>
                </c:pt>
                <c:pt idx="296">
                  <c:v>2.9699999999999807</c:v>
                </c:pt>
                <c:pt idx="297">
                  <c:v>2.9799999999999804</c:v>
                </c:pt>
                <c:pt idx="298">
                  <c:v>2.9899999999999802</c:v>
                </c:pt>
                <c:pt idx="299">
                  <c:v>2.99999999999998</c:v>
                </c:pt>
                <c:pt idx="300">
                  <c:v>3.0099999999999798</c:v>
                </c:pt>
                <c:pt idx="301">
                  <c:v>3.0199999999999796</c:v>
                </c:pt>
                <c:pt idx="302">
                  <c:v>3.0299999999999794</c:v>
                </c:pt>
                <c:pt idx="303">
                  <c:v>3.0399999999999792</c:v>
                </c:pt>
                <c:pt idx="304">
                  <c:v>3.049999999999979</c:v>
                </c:pt>
                <c:pt idx="305">
                  <c:v>3.0599999999999787</c:v>
                </c:pt>
                <c:pt idx="306">
                  <c:v>3.0699999999999785</c:v>
                </c:pt>
                <c:pt idx="307">
                  <c:v>3.0799999999999783</c:v>
                </c:pt>
                <c:pt idx="308">
                  <c:v>3.0899999999999781</c:v>
                </c:pt>
                <c:pt idx="309">
                  <c:v>3.0999999999999779</c:v>
                </c:pt>
                <c:pt idx="310">
                  <c:v>3.1099999999999777</c:v>
                </c:pt>
                <c:pt idx="311">
                  <c:v>3.1199999999999775</c:v>
                </c:pt>
                <c:pt idx="312">
                  <c:v>3.1299999999999772</c:v>
                </c:pt>
                <c:pt idx="313">
                  <c:v>3.139999999999977</c:v>
                </c:pt>
                <c:pt idx="314">
                  <c:v>3.1499999999999768</c:v>
                </c:pt>
                <c:pt idx="315">
                  <c:v>3.1599999999999766</c:v>
                </c:pt>
                <c:pt idx="316">
                  <c:v>3.1699999999999764</c:v>
                </c:pt>
                <c:pt idx="317">
                  <c:v>3.1799999999999762</c:v>
                </c:pt>
                <c:pt idx="318">
                  <c:v>3.189999999999976</c:v>
                </c:pt>
                <c:pt idx="319">
                  <c:v>3.1999999999999758</c:v>
                </c:pt>
                <c:pt idx="320">
                  <c:v>3.2099999999999755</c:v>
                </c:pt>
                <c:pt idx="321">
                  <c:v>3.2199999999999753</c:v>
                </c:pt>
                <c:pt idx="322">
                  <c:v>3.2299999999999751</c:v>
                </c:pt>
                <c:pt idx="323">
                  <c:v>3.2399999999999749</c:v>
                </c:pt>
                <c:pt idx="324">
                  <c:v>3.2499999999999747</c:v>
                </c:pt>
                <c:pt idx="325">
                  <c:v>3.2599999999999745</c:v>
                </c:pt>
                <c:pt idx="326">
                  <c:v>3.2699999999999743</c:v>
                </c:pt>
                <c:pt idx="327">
                  <c:v>3.279999999999974</c:v>
                </c:pt>
                <c:pt idx="328">
                  <c:v>3.2899999999999738</c:v>
                </c:pt>
                <c:pt idx="329">
                  <c:v>3.2999999999999736</c:v>
                </c:pt>
                <c:pt idx="330">
                  <c:v>3.3099999999999734</c:v>
                </c:pt>
                <c:pt idx="331">
                  <c:v>3.3199999999999732</c:v>
                </c:pt>
                <c:pt idx="332">
                  <c:v>3.329999999999973</c:v>
                </c:pt>
                <c:pt idx="333">
                  <c:v>3.3399999999999728</c:v>
                </c:pt>
                <c:pt idx="334">
                  <c:v>3.3499999999999726</c:v>
                </c:pt>
                <c:pt idx="335">
                  <c:v>3.3599999999999723</c:v>
                </c:pt>
                <c:pt idx="336">
                  <c:v>3.3699999999999721</c:v>
                </c:pt>
                <c:pt idx="337">
                  <c:v>3.3799999999999719</c:v>
                </c:pt>
                <c:pt idx="338">
                  <c:v>3.3899999999999717</c:v>
                </c:pt>
                <c:pt idx="339">
                  <c:v>3.3999999999999715</c:v>
                </c:pt>
                <c:pt idx="340">
                  <c:v>3.4099999999999713</c:v>
                </c:pt>
                <c:pt idx="341">
                  <c:v>3.4199999999999711</c:v>
                </c:pt>
                <c:pt idx="342">
                  <c:v>3.4299999999999708</c:v>
                </c:pt>
                <c:pt idx="343">
                  <c:v>3.4399999999999706</c:v>
                </c:pt>
                <c:pt idx="344">
                  <c:v>3.4499999999999704</c:v>
                </c:pt>
                <c:pt idx="345">
                  <c:v>3.4599999999999702</c:v>
                </c:pt>
                <c:pt idx="346">
                  <c:v>3.46999999999997</c:v>
                </c:pt>
                <c:pt idx="347">
                  <c:v>3.4799999999999698</c:v>
                </c:pt>
                <c:pt idx="348">
                  <c:v>3.4899999999999696</c:v>
                </c:pt>
                <c:pt idx="349">
                  <c:v>3.4999999999999694</c:v>
                </c:pt>
                <c:pt idx="350">
                  <c:v>3.5099999999999691</c:v>
                </c:pt>
                <c:pt idx="351" formatCode="0.00">
                  <c:v>3.5199999999999689</c:v>
                </c:pt>
                <c:pt idx="352" formatCode="0.00">
                  <c:v>3.5299999999999687</c:v>
                </c:pt>
                <c:pt idx="353" formatCode="0.00">
                  <c:v>3.5399999999999685</c:v>
                </c:pt>
                <c:pt idx="354" formatCode="0.00">
                  <c:v>3.5499999999999683</c:v>
                </c:pt>
                <c:pt idx="355" formatCode="0.00">
                  <c:v>3.5599999999999681</c:v>
                </c:pt>
                <c:pt idx="356" formatCode="0.00">
                  <c:v>3.5699999999999679</c:v>
                </c:pt>
                <c:pt idx="357" formatCode="0.00">
                  <c:v>3.5799999999999677</c:v>
                </c:pt>
                <c:pt idx="358" formatCode="0.00">
                  <c:v>3.5899999999999674</c:v>
                </c:pt>
                <c:pt idx="359" formatCode="0.00">
                  <c:v>3.5999999999999672</c:v>
                </c:pt>
                <c:pt idx="360" formatCode="0.00">
                  <c:v>3.609999999999967</c:v>
                </c:pt>
                <c:pt idx="361" formatCode="0.00">
                  <c:v>3.6199999999999668</c:v>
                </c:pt>
                <c:pt idx="362" formatCode="0.00">
                  <c:v>3.6299999999999666</c:v>
                </c:pt>
                <c:pt idx="363" formatCode="0.00">
                  <c:v>3.6399999999999664</c:v>
                </c:pt>
                <c:pt idx="364" formatCode="0.00">
                  <c:v>3.6499999999999662</c:v>
                </c:pt>
                <c:pt idx="365" formatCode="0.00">
                  <c:v>3.6599999999999659</c:v>
                </c:pt>
                <c:pt idx="366" formatCode="0.00">
                  <c:v>3.6699999999999657</c:v>
                </c:pt>
                <c:pt idx="367" formatCode="0.00">
                  <c:v>3.6799999999999655</c:v>
                </c:pt>
                <c:pt idx="368" formatCode="0.00">
                  <c:v>3.6899999999999653</c:v>
                </c:pt>
                <c:pt idx="369" formatCode="0.00">
                  <c:v>3.6999999999999651</c:v>
                </c:pt>
                <c:pt idx="370" formatCode="0.00">
                  <c:v>3.7099999999999649</c:v>
                </c:pt>
                <c:pt idx="371" formatCode="0.00">
                  <c:v>3.7199999999999647</c:v>
                </c:pt>
                <c:pt idx="372" formatCode="0.00">
                  <c:v>3.7299999999999645</c:v>
                </c:pt>
                <c:pt idx="373" formatCode="0.00">
                  <c:v>3.7399999999999642</c:v>
                </c:pt>
                <c:pt idx="374" formatCode="0.00">
                  <c:v>3.749999999999964</c:v>
                </c:pt>
                <c:pt idx="375" formatCode="0.00">
                  <c:v>3.7599999999999638</c:v>
                </c:pt>
                <c:pt idx="376" formatCode="0.00">
                  <c:v>3.7699999999999636</c:v>
                </c:pt>
                <c:pt idx="377" formatCode="0.00">
                  <c:v>3.7799999999999634</c:v>
                </c:pt>
                <c:pt idx="378" formatCode="0.00">
                  <c:v>3.7899999999999632</c:v>
                </c:pt>
                <c:pt idx="379" formatCode="0.00">
                  <c:v>3.799999999999963</c:v>
                </c:pt>
                <c:pt idx="380" formatCode="0.00">
                  <c:v>3.8099999999999627</c:v>
                </c:pt>
                <c:pt idx="381" formatCode="0.00">
                  <c:v>3.8199999999999625</c:v>
                </c:pt>
                <c:pt idx="382" formatCode="0.00">
                  <c:v>3.8299999999999623</c:v>
                </c:pt>
                <c:pt idx="383" formatCode="0.00">
                  <c:v>3.8399999999999621</c:v>
                </c:pt>
                <c:pt idx="384" formatCode="0.00">
                  <c:v>3.8499999999999619</c:v>
                </c:pt>
                <c:pt idx="385" formatCode="0.00">
                  <c:v>3.8599999999999617</c:v>
                </c:pt>
                <c:pt idx="386" formatCode="0.00">
                  <c:v>3.8699999999999615</c:v>
                </c:pt>
                <c:pt idx="387" formatCode="0.00">
                  <c:v>3.8799999999999613</c:v>
                </c:pt>
                <c:pt idx="388" formatCode="0.00">
                  <c:v>3.889999999999961</c:v>
                </c:pt>
                <c:pt idx="389" formatCode="0.00">
                  <c:v>3.8999999999999608</c:v>
                </c:pt>
                <c:pt idx="390" formatCode="0.00">
                  <c:v>3.9099999999999606</c:v>
                </c:pt>
                <c:pt idx="391" formatCode="0.00">
                  <c:v>3.9199999999999604</c:v>
                </c:pt>
                <c:pt idx="392" formatCode="0.00">
                  <c:v>3.9299999999999602</c:v>
                </c:pt>
                <c:pt idx="393" formatCode="0.00">
                  <c:v>3.93999999999996</c:v>
                </c:pt>
                <c:pt idx="394" formatCode="0.00">
                  <c:v>3.9499999999999598</c:v>
                </c:pt>
                <c:pt idx="395" formatCode="0.00">
                  <c:v>3.9599999999999596</c:v>
                </c:pt>
                <c:pt idx="396" formatCode="0.00">
                  <c:v>3.9699999999999593</c:v>
                </c:pt>
                <c:pt idx="397" formatCode="0.00">
                  <c:v>3.9799999999999591</c:v>
                </c:pt>
                <c:pt idx="398" formatCode="0.00">
                  <c:v>3.9899999999999589</c:v>
                </c:pt>
                <c:pt idx="399" formatCode="0.00">
                  <c:v>3.9999999999999587</c:v>
                </c:pt>
                <c:pt idx="400" formatCode="0.00">
                  <c:v>4.0099999999999589</c:v>
                </c:pt>
                <c:pt idx="401" formatCode="0.00">
                  <c:v>4.0199999999999587</c:v>
                </c:pt>
                <c:pt idx="402" formatCode="0.00">
                  <c:v>4.0299999999999585</c:v>
                </c:pt>
                <c:pt idx="403" formatCode="0.00">
                  <c:v>4.0399999999999583</c:v>
                </c:pt>
                <c:pt idx="404" formatCode="0.00">
                  <c:v>4.0499999999999581</c:v>
                </c:pt>
                <c:pt idx="405" formatCode="0.00">
                  <c:v>4.0599999999999579</c:v>
                </c:pt>
                <c:pt idx="406" formatCode="0.00">
                  <c:v>4.0699999999999577</c:v>
                </c:pt>
                <c:pt idx="407" formatCode="0.00">
                  <c:v>4.0799999999999574</c:v>
                </c:pt>
                <c:pt idx="408" formatCode="0.00">
                  <c:v>4.0899999999999572</c:v>
                </c:pt>
                <c:pt idx="409" formatCode="0.00">
                  <c:v>4.099999999999957</c:v>
                </c:pt>
                <c:pt idx="410" formatCode="0.00">
                  <c:v>4.1099999999999568</c:v>
                </c:pt>
                <c:pt idx="411" formatCode="0.00">
                  <c:v>4.1199999999999566</c:v>
                </c:pt>
                <c:pt idx="412" formatCode="0.00">
                  <c:v>4.1299999999999564</c:v>
                </c:pt>
                <c:pt idx="413" formatCode="0.00">
                  <c:v>4.1399999999999562</c:v>
                </c:pt>
                <c:pt idx="414" formatCode="0.00">
                  <c:v>4.1499999999999559</c:v>
                </c:pt>
                <c:pt idx="415" formatCode="0.00">
                  <c:v>4.1599999999999557</c:v>
                </c:pt>
                <c:pt idx="416" formatCode="0.00">
                  <c:v>4.1699999999999555</c:v>
                </c:pt>
                <c:pt idx="417" formatCode="0.00">
                  <c:v>4.1799999999999553</c:v>
                </c:pt>
                <c:pt idx="418" formatCode="0.00">
                  <c:v>4.1899999999999551</c:v>
                </c:pt>
                <c:pt idx="419" formatCode="0.00">
                  <c:v>4.1999999999999549</c:v>
                </c:pt>
                <c:pt idx="420" formatCode="0.00">
                  <c:v>4.2099999999999547</c:v>
                </c:pt>
                <c:pt idx="421" formatCode="0.00">
                  <c:v>4.2199999999999545</c:v>
                </c:pt>
                <c:pt idx="422" formatCode="0.00">
                  <c:v>4.2299999999999542</c:v>
                </c:pt>
                <c:pt idx="423" formatCode="0.00">
                  <c:v>4.239999999999954</c:v>
                </c:pt>
                <c:pt idx="424" formatCode="0.00">
                  <c:v>4.2499999999999538</c:v>
                </c:pt>
                <c:pt idx="425" formatCode="0.00">
                  <c:v>4.2599999999999536</c:v>
                </c:pt>
                <c:pt idx="426" formatCode="0.00">
                  <c:v>4.2699999999999534</c:v>
                </c:pt>
                <c:pt idx="427" formatCode="0.00">
                  <c:v>4.2799999999999532</c:v>
                </c:pt>
                <c:pt idx="428" formatCode="0.00">
                  <c:v>4.289999999999953</c:v>
                </c:pt>
                <c:pt idx="429" formatCode="0.00">
                  <c:v>4.2999999999999527</c:v>
                </c:pt>
                <c:pt idx="430" formatCode="0.00">
                  <c:v>4.3099999999999525</c:v>
                </c:pt>
                <c:pt idx="431" formatCode="0.00">
                  <c:v>4.3199999999999523</c:v>
                </c:pt>
                <c:pt idx="432" formatCode="0.00">
                  <c:v>4.3299999999999521</c:v>
                </c:pt>
                <c:pt idx="433" formatCode="0.00">
                  <c:v>4.3399999999999519</c:v>
                </c:pt>
                <c:pt idx="434" formatCode="0.00">
                  <c:v>4.3499999999999517</c:v>
                </c:pt>
                <c:pt idx="435" formatCode="0.00">
                  <c:v>4.3599999999999515</c:v>
                </c:pt>
                <c:pt idx="436" formatCode="0.00">
                  <c:v>4.3699999999999513</c:v>
                </c:pt>
                <c:pt idx="437" formatCode="0.00">
                  <c:v>4.379999999999951</c:v>
                </c:pt>
                <c:pt idx="438" formatCode="0.00">
                  <c:v>4.3899999999999508</c:v>
                </c:pt>
                <c:pt idx="439" formatCode="0.00">
                  <c:v>4.3999999999999506</c:v>
                </c:pt>
                <c:pt idx="440" formatCode="0.00">
                  <c:v>4.4099999999999504</c:v>
                </c:pt>
                <c:pt idx="441" formatCode="0.00">
                  <c:v>4.4199999999999502</c:v>
                </c:pt>
                <c:pt idx="442" formatCode="0.00">
                  <c:v>4.42999999999995</c:v>
                </c:pt>
                <c:pt idx="443" formatCode="0.00">
                  <c:v>4.4399999999999498</c:v>
                </c:pt>
                <c:pt idx="444" formatCode="0.00">
                  <c:v>4.4499999999999496</c:v>
                </c:pt>
                <c:pt idx="445" formatCode="0.00">
                  <c:v>4.4599999999999493</c:v>
                </c:pt>
                <c:pt idx="446" formatCode="0.00">
                  <c:v>4.4699999999999491</c:v>
                </c:pt>
                <c:pt idx="447" formatCode="0.00">
                  <c:v>4.4799999999999489</c:v>
                </c:pt>
                <c:pt idx="448" formatCode="0.00">
                  <c:v>4.4899999999999487</c:v>
                </c:pt>
                <c:pt idx="449" formatCode="0.00">
                  <c:v>4.4999999999999485</c:v>
                </c:pt>
                <c:pt idx="450" formatCode="0.00">
                  <c:v>4.5099999999999483</c:v>
                </c:pt>
                <c:pt idx="451" formatCode="0.00">
                  <c:v>4.5199999999999481</c:v>
                </c:pt>
                <c:pt idx="452" formatCode="0.00">
                  <c:v>4.5299999999999478</c:v>
                </c:pt>
                <c:pt idx="453" formatCode="0.00">
                  <c:v>4.5399999999999476</c:v>
                </c:pt>
                <c:pt idx="454" formatCode="0.00">
                  <c:v>4.5499999999999474</c:v>
                </c:pt>
                <c:pt idx="455" formatCode="0.00">
                  <c:v>4.5599999999999472</c:v>
                </c:pt>
                <c:pt idx="456" formatCode="0.00">
                  <c:v>4.569999999999947</c:v>
                </c:pt>
                <c:pt idx="457" formatCode="0.00">
                  <c:v>4.5799999999999468</c:v>
                </c:pt>
                <c:pt idx="458" formatCode="0.00">
                  <c:v>4.5899999999999466</c:v>
                </c:pt>
                <c:pt idx="459" formatCode="0.00">
                  <c:v>4.5999999999999464</c:v>
                </c:pt>
                <c:pt idx="460" formatCode="0.00">
                  <c:v>4.6099999999999461</c:v>
                </c:pt>
                <c:pt idx="461" formatCode="0.00">
                  <c:v>4.6199999999999459</c:v>
                </c:pt>
                <c:pt idx="462" formatCode="0.00">
                  <c:v>4.6299999999999457</c:v>
                </c:pt>
                <c:pt idx="463" formatCode="0.00">
                  <c:v>4.6399999999999455</c:v>
                </c:pt>
                <c:pt idx="464" formatCode="0.00">
                  <c:v>4.6499999999999453</c:v>
                </c:pt>
                <c:pt idx="465" formatCode="0.00">
                  <c:v>4.6599999999999451</c:v>
                </c:pt>
                <c:pt idx="466" formatCode="0.00">
                  <c:v>4.6699999999999449</c:v>
                </c:pt>
                <c:pt idx="467" formatCode="0.00">
                  <c:v>4.6799999999999446</c:v>
                </c:pt>
                <c:pt idx="468" formatCode="0.00">
                  <c:v>4.6899999999999444</c:v>
                </c:pt>
                <c:pt idx="469" formatCode="0.00">
                  <c:v>4.6999999999999442</c:v>
                </c:pt>
                <c:pt idx="470" formatCode="0.00">
                  <c:v>4.709999999999944</c:v>
                </c:pt>
                <c:pt idx="471" formatCode="0.00">
                  <c:v>4.7199999999999438</c:v>
                </c:pt>
                <c:pt idx="472" formatCode="0.00">
                  <c:v>4.7299999999999436</c:v>
                </c:pt>
                <c:pt idx="473" formatCode="0.00">
                  <c:v>4.7399999999999434</c:v>
                </c:pt>
                <c:pt idx="474" formatCode="0.00">
                  <c:v>4.7499999999999432</c:v>
                </c:pt>
                <c:pt idx="475" formatCode="0.00">
                  <c:v>4.7599999999999429</c:v>
                </c:pt>
                <c:pt idx="476" formatCode="0.00">
                  <c:v>4.7699999999999427</c:v>
                </c:pt>
                <c:pt idx="477" formatCode="0.00">
                  <c:v>4.7799999999999425</c:v>
                </c:pt>
                <c:pt idx="478" formatCode="0.00">
                  <c:v>4.7899999999999423</c:v>
                </c:pt>
                <c:pt idx="479" formatCode="0.00">
                  <c:v>4.7999999999999421</c:v>
                </c:pt>
                <c:pt idx="480" formatCode="0.00">
                  <c:v>4.8099999999999419</c:v>
                </c:pt>
                <c:pt idx="481" formatCode="0.00">
                  <c:v>4.8199999999999417</c:v>
                </c:pt>
                <c:pt idx="482" formatCode="0.00">
                  <c:v>4.8299999999999415</c:v>
                </c:pt>
                <c:pt idx="483" formatCode="0.00">
                  <c:v>4.8399999999999412</c:v>
                </c:pt>
                <c:pt idx="484" formatCode="0.00">
                  <c:v>4.849999999999941</c:v>
                </c:pt>
                <c:pt idx="485" formatCode="0.00">
                  <c:v>4.8599999999999408</c:v>
                </c:pt>
                <c:pt idx="486" formatCode="0.00">
                  <c:v>4.8699999999999406</c:v>
                </c:pt>
                <c:pt idx="487" formatCode="0.00">
                  <c:v>4.8799999999999404</c:v>
                </c:pt>
                <c:pt idx="488" formatCode="0.00">
                  <c:v>4.8899999999999402</c:v>
                </c:pt>
                <c:pt idx="489" formatCode="0.00">
                  <c:v>4.89999999999994</c:v>
                </c:pt>
                <c:pt idx="490" formatCode="0.00">
                  <c:v>4.9099999999999397</c:v>
                </c:pt>
                <c:pt idx="491" formatCode="0.00">
                  <c:v>4.9199999999999395</c:v>
                </c:pt>
                <c:pt idx="492" formatCode="0.00">
                  <c:v>4.9299999999999393</c:v>
                </c:pt>
                <c:pt idx="493" formatCode="0.00">
                  <c:v>4.9399999999999391</c:v>
                </c:pt>
                <c:pt idx="494" formatCode="0.00">
                  <c:v>4.9499999999999389</c:v>
                </c:pt>
                <c:pt idx="495" formatCode="0.00">
                  <c:v>4.9599999999999387</c:v>
                </c:pt>
                <c:pt idx="496" formatCode="0.00">
                  <c:v>4.9699999999999385</c:v>
                </c:pt>
                <c:pt idx="497" formatCode="0.00">
                  <c:v>4.9799999999999383</c:v>
                </c:pt>
                <c:pt idx="498" formatCode="0.00">
                  <c:v>4.989999999999938</c:v>
                </c:pt>
                <c:pt idx="499" formatCode="0.00">
                  <c:v>4.9999999999999378</c:v>
                </c:pt>
                <c:pt idx="500" formatCode="0.00">
                  <c:v>5.0099999999999376</c:v>
                </c:pt>
                <c:pt idx="501" formatCode="0.00">
                  <c:v>5.0199999999999374</c:v>
                </c:pt>
                <c:pt idx="502" formatCode="0.00">
                  <c:v>5.0299999999999372</c:v>
                </c:pt>
                <c:pt idx="503" formatCode="0.00">
                  <c:v>5.039999999999937</c:v>
                </c:pt>
                <c:pt idx="504" formatCode="0.00">
                  <c:v>5.0499999999999368</c:v>
                </c:pt>
                <c:pt idx="505" formatCode="0.00">
                  <c:v>5.0599999999999365</c:v>
                </c:pt>
                <c:pt idx="506" formatCode="0.00">
                  <c:v>5.0699999999999363</c:v>
                </c:pt>
                <c:pt idx="507" formatCode="0.00">
                  <c:v>5.0799999999999361</c:v>
                </c:pt>
                <c:pt idx="508" formatCode="0.00">
                  <c:v>5.0899999999999359</c:v>
                </c:pt>
                <c:pt idx="509" formatCode="0.00">
                  <c:v>5.0999999999999357</c:v>
                </c:pt>
                <c:pt idx="510" formatCode="0.00">
                  <c:v>5.1099999999999355</c:v>
                </c:pt>
                <c:pt idx="511" formatCode="0.00">
                  <c:v>5.1199999999999353</c:v>
                </c:pt>
                <c:pt idx="512" formatCode="0.00">
                  <c:v>5.1299999999999351</c:v>
                </c:pt>
                <c:pt idx="513" formatCode="0.00">
                  <c:v>5.1399999999999348</c:v>
                </c:pt>
                <c:pt idx="514" formatCode="0.00">
                  <c:v>5.1499999999999346</c:v>
                </c:pt>
                <c:pt idx="515" formatCode="0.00">
                  <c:v>5.1599999999999344</c:v>
                </c:pt>
                <c:pt idx="516" formatCode="0.00">
                  <c:v>5.1699999999999342</c:v>
                </c:pt>
                <c:pt idx="517" formatCode="0.00">
                  <c:v>5.179999999999934</c:v>
                </c:pt>
                <c:pt idx="518" formatCode="0.00">
                  <c:v>5.1899999999999338</c:v>
                </c:pt>
                <c:pt idx="519" formatCode="0.00">
                  <c:v>5.1999999999999336</c:v>
                </c:pt>
                <c:pt idx="520" formatCode="0.00">
                  <c:v>5.2099999999999334</c:v>
                </c:pt>
                <c:pt idx="521" formatCode="0.00">
                  <c:v>5.2199999999999331</c:v>
                </c:pt>
                <c:pt idx="522" formatCode="0.00">
                  <c:v>5.2299999999999329</c:v>
                </c:pt>
                <c:pt idx="523" formatCode="0.00">
                  <c:v>5.2399999999999327</c:v>
                </c:pt>
                <c:pt idx="524" formatCode="0.00">
                  <c:v>5.2499999999999325</c:v>
                </c:pt>
                <c:pt idx="525" formatCode="0.00">
                  <c:v>5.2599999999999323</c:v>
                </c:pt>
                <c:pt idx="526" formatCode="0.00">
                  <c:v>5.2699999999999321</c:v>
                </c:pt>
                <c:pt idx="527" formatCode="0.00">
                  <c:v>5.2799999999999319</c:v>
                </c:pt>
                <c:pt idx="528" formatCode="0.00">
                  <c:v>5.2899999999999316</c:v>
                </c:pt>
                <c:pt idx="529" formatCode="0.00">
                  <c:v>5.2999999999999314</c:v>
                </c:pt>
                <c:pt idx="530" formatCode="0.00">
                  <c:v>5.3099999999999312</c:v>
                </c:pt>
                <c:pt idx="531" formatCode="0.00">
                  <c:v>5.319999999999931</c:v>
                </c:pt>
                <c:pt idx="532" formatCode="0.00">
                  <c:v>5.3299999999999308</c:v>
                </c:pt>
                <c:pt idx="533" formatCode="0.00">
                  <c:v>5.3399999999999306</c:v>
                </c:pt>
                <c:pt idx="534" formatCode="0.00">
                  <c:v>5.3499999999999304</c:v>
                </c:pt>
                <c:pt idx="535" formatCode="0.00">
                  <c:v>5.3599999999999302</c:v>
                </c:pt>
                <c:pt idx="536" formatCode="0.00">
                  <c:v>5.3699999999999299</c:v>
                </c:pt>
                <c:pt idx="537" formatCode="0.00">
                  <c:v>5.3799999999999297</c:v>
                </c:pt>
                <c:pt idx="538" formatCode="0.00">
                  <c:v>5.3899999999999295</c:v>
                </c:pt>
                <c:pt idx="539" formatCode="0.00">
                  <c:v>5.3999999999999293</c:v>
                </c:pt>
                <c:pt idx="540" formatCode="0.00">
                  <c:v>5.4099999999999291</c:v>
                </c:pt>
                <c:pt idx="541" formatCode="0.00">
                  <c:v>5.4199999999999289</c:v>
                </c:pt>
                <c:pt idx="542" formatCode="0.00">
                  <c:v>5.4299999999999287</c:v>
                </c:pt>
                <c:pt idx="543" formatCode="0.00">
                  <c:v>5.4399999999999284</c:v>
                </c:pt>
                <c:pt idx="544" formatCode="0.00">
                  <c:v>5.4499999999999282</c:v>
                </c:pt>
                <c:pt idx="545" formatCode="0.00">
                  <c:v>5.459999999999928</c:v>
                </c:pt>
                <c:pt idx="546" formatCode="0.00">
                  <c:v>5.4699999999999278</c:v>
                </c:pt>
                <c:pt idx="547" formatCode="0.00">
                  <c:v>5.4799999999999276</c:v>
                </c:pt>
                <c:pt idx="548" formatCode="0.00">
                  <c:v>5.4899999999999274</c:v>
                </c:pt>
                <c:pt idx="549" formatCode="0.00">
                  <c:v>5.4999999999999272</c:v>
                </c:pt>
                <c:pt idx="550" formatCode="0.00">
                  <c:v>5.509999999999927</c:v>
                </c:pt>
                <c:pt idx="551" formatCode="0.00">
                  <c:v>5.5199999999999267</c:v>
                </c:pt>
                <c:pt idx="552" formatCode="0.00">
                  <c:v>5.5299999999999265</c:v>
                </c:pt>
                <c:pt idx="553" formatCode="0.00">
                  <c:v>5.5399999999999263</c:v>
                </c:pt>
                <c:pt idx="554" formatCode="0.00">
                  <c:v>5.5499999999999261</c:v>
                </c:pt>
                <c:pt idx="555" formatCode="0.00">
                  <c:v>5.5599999999999259</c:v>
                </c:pt>
                <c:pt idx="556" formatCode="0.00">
                  <c:v>5.5699999999999257</c:v>
                </c:pt>
                <c:pt idx="557" formatCode="0.00">
                  <c:v>5.5799999999999255</c:v>
                </c:pt>
                <c:pt idx="558" formatCode="0.00">
                  <c:v>5.5899999999999253</c:v>
                </c:pt>
                <c:pt idx="559" formatCode="0.00">
                  <c:v>5.599999999999925</c:v>
                </c:pt>
                <c:pt idx="560" formatCode="0.00">
                  <c:v>5.6099999999999248</c:v>
                </c:pt>
                <c:pt idx="561" formatCode="0.00">
                  <c:v>5.6199999999999246</c:v>
                </c:pt>
                <c:pt idx="562" formatCode="0.00">
                  <c:v>5.6299999999999244</c:v>
                </c:pt>
                <c:pt idx="563" formatCode="0.00">
                  <c:v>5.6399999999999242</c:v>
                </c:pt>
                <c:pt idx="564" formatCode="0.00">
                  <c:v>5.649999999999924</c:v>
                </c:pt>
                <c:pt idx="565" formatCode="0.00">
                  <c:v>5.6599999999999238</c:v>
                </c:pt>
                <c:pt idx="566" formatCode="0.00">
                  <c:v>5.6699999999999235</c:v>
                </c:pt>
                <c:pt idx="567" formatCode="0.00">
                  <c:v>5.6799999999999233</c:v>
                </c:pt>
                <c:pt idx="568" formatCode="0.00">
                  <c:v>5.6899999999999231</c:v>
                </c:pt>
                <c:pt idx="569" formatCode="0.00">
                  <c:v>5.6999999999999229</c:v>
                </c:pt>
                <c:pt idx="570" formatCode="0.00">
                  <c:v>5.7099999999999227</c:v>
                </c:pt>
                <c:pt idx="571" formatCode="0.00">
                  <c:v>5.7199999999999225</c:v>
                </c:pt>
                <c:pt idx="572" formatCode="0.00">
                  <c:v>5.7299999999999223</c:v>
                </c:pt>
                <c:pt idx="573" formatCode="0.00">
                  <c:v>5.7399999999999221</c:v>
                </c:pt>
                <c:pt idx="574" formatCode="0.00">
                  <c:v>5.7499999999999218</c:v>
                </c:pt>
                <c:pt idx="575" formatCode="0.00">
                  <c:v>5.7599999999999216</c:v>
                </c:pt>
                <c:pt idx="576" formatCode="0.00">
                  <c:v>5.7699999999999214</c:v>
                </c:pt>
                <c:pt idx="577" formatCode="0.00">
                  <c:v>5.7799999999999212</c:v>
                </c:pt>
                <c:pt idx="578" formatCode="0.00">
                  <c:v>5.789999999999921</c:v>
                </c:pt>
                <c:pt idx="579" formatCode="0.00">
                  <c:v>5.7999999999999208</c:v>
                </c:pt>
                <c:pt idx="580" formatCode="0.00">
                  <c:v>5.8099999999999206</c:v>
                </c:pt>
                <c:pt idx="581" formatCode="0.00">
                  <c:v>5.8199999999999203</c:v>
                </c:pt>
                <c:pt idx="582" formatCode="0.00">
                  <c:v>5.8299999999999201</c:v>
                </c:pt>
                <c:pt idx="583" formatCode="0.00">
                  <c:v>5.8399999999999199</c:v>
                </c:pt>
                <c:pt idx="584" formatCode="0.00">
                  <c:v>5.8499999999999197</c:v>
                </c:pt>
                <c:pt idx="585" formatCode="0.00">
                  <c:v>5.8599999999999195</c:v>
                </c:pt>
                <c:pt idx="586" formatCode="0.00">
                  <c:v>5.8699999999999193</c:v>
                </c:pt>
                <c:pt idx="587" formatCode="0.00">
                  <c:v>5.8799999999999191</c:v>
                </c:pt>
                <c:pt idx="588" formatCode="0.00">
                  <c:v>5.8899999999999189</c:v>
                </c:pt>
                <c:pt idx="589" formatCode="0.00">
                  <c:v>5.8999999999999186</c:v>
                </c:pt>
                <c:pt idx="590" formatCode="0.00">
                  <c:v>5.9099999999999184</c:v>
                </c:pt>
                <c:pt idx="591" formatCode="0.00">
                  <c:v>5.9199999999999182</c:v>
                </c:pt>
                <c:pt idx="592" formatCode="0.00">
                  <c:v>5.929999999999918</c:v>
                </c:pt>
                <c:pt idx="593" formatCode="0.00">
                  <c:v>5.9399999999999178</c:v>
                </c:pt>
                <c:pt idx="594" formatCode="0.00">
                  <c:v>5.9499999999999176</c:v>
                </c:pt>
                <c:pt idx="595" formatCode="0.00">
                  <c:v>5.9599999999999174</c:v>
                </c:pt>
                <c:pt idx="596" formatCode="0.00">
                  <c:v>5.9699999999999172</c:v>
                </c:pt>
                <c:pt idx="597" formatCode="0.00">
                  <c:v>5.9799999999999169</c:v>
                </c:pt>
                <c:pt idx="598" formatCode="0.00">
                  <c:v>5.9899999999999167</c:v>
                </c:pt>
                <c:pt idx="599" formatCode="0.00">
                  <c:v>5.9999999999999165</c:v>
                </c:pt>
                <c:pt idx="600" formatCode="0.00">
                  <c:v>6.0099999999999163</c:v>
                </c:pt>
                <c:pt idx="601" formatCode="0.00">
                  <c:v>6.0199999999999161</c:v>
                </c:pt>
                <c:pt idx="602" formatCode="0.00">
                  <c:v>6.0299999999999159</c:v>
                </c:pt>
                <c:pt idx="603" formatCode="0.00">
                  <c:v>6.0399999999999157</c:v>
                </c:pt>
                <c:pt idx="604" formatCode="0.00">
                  <c:v>6.0499999999999154</c:v>
                </c:pt>
                <c:pt idx="605" formatCode="0.00">
                  <c:v>6.0599999999999152</c:v>
                </c:pt>
                <c:pt idx="606" formatCode="0.00">
                  <c:v>6.069999999999915</c:v>
                </c:pt>
                <c:pt idx="607" formatCode="0.00">
                  <c:v>6.0799999999999148</c:v>
                </c:pt>
                <c:pt idx="608" formatCode="0.00">
                  <c:v>6.0899999999999146</c:v>
                </c:pt>
                <c:pt idx="609" formatCode="0.00">
                  <c:v>6.0999999999999144</c:v>
                </c:pt>
                <c:pt idx="610" formatCode="0.00">
                  <c:v>6.1099999999999142</c:v>
                </c:pt>
                <c:pt idx="611" formatCode="0.00">
                  <c:v>6.119999999999914</c:v>
                </c:pt>
                <c:pt idx="612" formatCode="0.00">
                  <c:v>6.1299999999999137</c:v>
                </c:pt>
                <c:pt idx="613" formatCode="0.00">
                  <c:v>6.1399999999999135</c:v>
                </c:pt>
                <c:pt idx="614" formatCode="0.00">
                  <c:v>6.1499999999999133</c:v>
                </c:pt>
                <c:pt idx="615" formatCode="0.00">
                  <c:v>6.1599999999999131</c:v>
                </c:pt>
                <c:pt idx="616" formatCode="0.00">
                  <c:v>6.1699999999999129</c:v>
                </c:pt>
                <c:pt idx="617" formatCode="0.00">
                  <c:v>6.1799999999999127</c:v>
                </c:pt>
                <c:pt idx="618" formatCode="0.00">
                  <c:v>6.1899999999999125</c:v>
                </c:pt>
                <c:pt idx="619" formatCode="0.00">
                  <c:v>6.1999999999999122</c:v>
                </c:pt>
                <c:pt idx="620" formatCode="0.00">
                  <c:v>6.209999999999912</c:v>
                </c:pt>
                <c:pt idx="621" formatCode="0.00">
                  <c:v>6.2199999999999118</c:v>
                </c:pt>
                <c:pt idx="622" formatCode="0.00">
                  <c:v>6.2299999999999116</c:v>
                </c:pt>
                <c:pt idx="623" formatCode="0.00">
                  <c:v>6.2399999999999114</c:v>
                </c:pt>
                <c:pt idx="624" formatCode="0.00">
                  <c:v>6.2499999999999112</c:v>
                </c:pt>
                <c:pt idx="625" formatCode="0.00">
                  <c:v>6.259999999999911</c:v>
                </c:pt>
                <c:pt idx="626" formatCode="0.00">
                  <c:v>6.2699999999999108</c:v>
                </c:pt>
                <c:pt idx="627" formatCode="0.00">
                  <c:v>6.2799999999999105</c:v>
                </c:pt>
                <c:pt idx="628" formatCode="0.00">
                  <c:v>6.2899999999999103</c:v>
                </c:pt>
                <c:pt idx="629" formatCode="0.00">
                  <c:v>6.2999999999999101</c:v>
                </c:pt>
                <c:pt idx="630" formatCode="0.00">
                  <c:v>6.3099999999999099</c:v>
                </c:pt>
                <c:pt idx="631" formatCode="0.00">
                  <c:v>6.3199999999999097</c:v>
                </c:pt>
                <c:pt idx="632" formatCode="0.00">
                  <c:v>6.3299999999999095</c:v>
                </c:pt>
                <c:pt idx="633" formatCode="0.00">
                  <c:v>6.3399999999999093</c:v>
                </c:pt>
                <c:pt idx="634" formatCode="0.00">
                  <c:v>6.3499999999999091</c:v>
                </c:pt>
                <c:pt idx="635" formatCode="0.00">
                  <c:v>6.3599999999999088</c:v>
                </c:pt>
                <c:pt idx="636" formatCode="0.00">
                  <c:v>6.3699999999999086</c:v>
                </c:pt>
                <c:pt idx="637" formatCode="0.00">
                  <c:v>6.3799999999999084</c:v>
                </c:pt>
                <c:pt idx="638" formatCode="0.00">
                  <c:v>6.3899999999999082</c:v>
                </c:pt>
                <c:pt idx="639" formatCode="0.00">
                  <c:v>6.399999999999908</c:v>
                </c:pt>
                <c:pt idx="640" formatCode="0.00">
                  <c:v>6.4099999999999078</c:v>
                </c:pt>
                <c:pt idx="641" formatCode="0.00">
                  <c:v>6.4199999999999076</c:v>
                </c:pt>
                <c:pt idx="642" formatCode="0.00">
                  <c:v>6.4299999999999073</c:v>
                </c:pt>
                <c:pt idx="643" formatCode="0.00">
                  <c:v>6.4399999999999071</c:v>
                </c:pt>
                <c:pt idx="644" formatCode="0.00">
                  <c:v>6.4499999999999069</c:v>
                </c:pt>
                <c:pt idx="645" formatCode="0.00">
                  <c:v>6.4599999999999067</c:v>
                </c:pt>
                <c:pt idx="646" formatCode="0.00">
                  <c:v>6.4699999999999065</c:v>
                </c:pt>
                <c:pt idx="647" formatCode="0.00">
                  <c:v>6.4799999999999063</c:v>
                </c:pt>
                <c:pt idx="648" formatCode="0.00">
                  <c:v>6.4899999999999061</c:v>
                </c:pt>
                <c:pt idx="649" formatCode="0.00">
                  <c:v>6.4999999999999059</c:v>
                </c:pt>
                <c:pt idx="650" formatCode="0.00">
                  <c:v>6.5099999999999056</c:v>
                </c:pt>
                <c:pt idx="651" formatCode="0.00">
                  <c:v>6.5199999999999054</c:v>
                </c:pt>
                <c:pt idx="652" formatCode="0.00">
                  <c:v>6.5299999999999052</c:v>
                </c:pt>
                <c:pt idx="653" formatCode="0.00">
                  <c:v>6.539999999999905</c:v>
                </c:pt>
                <c:pt idx="654" formatCode="0.00">
                  <c:v>6.5499999999999048</c:v>
                </c:pt>
                <c:pt idx="655" formatCode="0.00">
                  <c:v>6.5599999999999046</c:v>
                </c:pt>
                <c:pt idx="656" formatCode="0.00">
                  <c:v>6.5699999999999044</c:v>
                </c:pt>
                <c:pt idx="657" formatCode="0.00">
                  <c:v>6.5799999999999041</c:v>
                </c:pt>
                <c:pt idx="658" formatCode="0.00">
                  <c:v>6.5899999999999039</c:v>
                </c:pt>
                <c:pt idx="659" formatCode="0.00">
                  <c:v>6.5999999999999037</c:v>
                </c:pt>
                <c:pt idx="660" formatCode="0.00">
                  <c:v>6.6099999999999035</c:v>
                </c:pt>
                <c:pt idx="661" formatCode="0.00">
                  <c:v>6.6199999999999033</c:v>
                </c:pt>
                <c:pt idx="662" formatCode="0.00">
                  <c:v>6.6299999999999031</c:v>
                </c:pt>
                <c:pt idx="663" formatCode="0.00">
                  <c:v>6.6399999999999029</c:v>
                </c:pt>
                <c:pt idx="664" formatCode="0.00">
                  <c:v>6.6499999999999027</c:v>
                </c:pt>
                <c:pt idx="665" formatCode="0.00">
                  <c:v>6.6599999999999024</c:v>
                </c:pt>
                <c:pt idx="666" formatCode="0.00">
                  <c:v>6.6699999999999022</c:v>
                </c:pt>
                <c:pt idx="667" formatCode="0.00">
                  <c:v>6.679999999999902</c:v>
                </c:pt>
                <c:pt idx="668" formatCode="0.00">
                  <c:v>6.6899999999999018</c:v>
                </c:pt>
                <c:pt idx="669" formatCode="0.00">
                  <c:v>6.6999999999999016</c:v>
                </c:pt>
                <c:pt idx="670" formatCode="0.00">
                  <c:v>6.7099999999999014</c:v>
                </c:pt>
                <c:pt idx="671" formatCode="0.00">
                  <c:v>6.7199999999999012</c:v>
                </c:pt>
                <c:pt idx="672" formatCode="0.00">
                  <c:v>6.729999999999901</c:v>
                </c:pt>
                <c:pt idx="673" formatCode="0.00">
                  <c:v>6.7399999999999007</c:v>
                </c:pt>
                <c:pt idx="674" formatCode="0.00">
                  <c:v>6.7499999999999005</c:v>
                </c:pt>
                <c:pt idx="675" formatCode="0.00">
                  <c:v>6.7599999999999003</c:v>
                </c:pt>
                <c:pt idx="676" formatCode="0.00">
                  <c:v>6.7699999999999001</c:v>
                </c:pt>
                <c:pt idx="677" formatCode="0.00">
                  <c:v>6.7799999999998999</c:v>
                </c:pt>
                <c:pt idx="678" formatCode="0.00">
                  <c:v>6.7899999999998997</c:v>
                </c:pt>
                <c:pt idx="679" formatCode="0.00">
                  <c:v>6.7999999999998995</c:v>
                </c:pt>
                <c:pt idx="680" formatCode="0.00">
                  <c:v>6.8099999999998992</c:v>
                </c:pt>
                <c:pt idx="681" formatCode="0.00">
                  <c:v>6.819999999999899</c:v>
                </c:pt>
                <c:pt idx="682" formatCode="0.00">
                  <c:v>6.8299999999998988</c:v>
                </c:pt>
                <c:pt idx="683" formatCode="0.00">
                  <c:v>6.8399999999998986</c:v>
                </c:pt>
                <c:pt idx="684" formatCode="0.00">
                  <c:v>6.8499999999998984</c:v>
                </c:pt>
                <c:pt idx="685" formatCode="0.00">
                  <c:v>6.8599999999998982</c:v>
                </c:pt>
                <c:pt idx="686" formatCode="0.00">
                  <c:v>6.869999999999898</c:v>
                </c:pt>
                <c:pt idx="687" formatCode="0.00">
                  <c:v>6.8799999999998978</c:v>
                </c:pt>
                <c:pt idx="688" formatCode="0.00">
                  <c:v>6.8899999999998975</c:v>
                </c:pt>
                <c:pt idx="689" formatCode="0.00">
                  <c:v>6.8999999999998973</c:v>
                </c:pt>
                <c:pt idx="690" formatCode="0.00">
                  <c:v>6.9099999999998971</c:v>
                </c:pt>
                <c:pt idx="691" formatCode="0.00">
                  <c:v>6.9199999999998969</c:v>
                </c:pt>
                <c:pt idx="692" formatCode="0.00">
                  <c:v>6.9299999999998967</c:v>
                </c:pt>
                <c:pt idx="693" formatCode="0.00">
                  <c:v>6.9399999999998965</c:v>
                </c:pt>
                <c:pt idx="694" formatCode="0.00">
                  <c:v>6.9499999999998963</c:v>
                </c:pt>
                <c:pt idx="695" formatCode="0.00">
                  <c:v>6.959999999999896</c:v>
                </c:pt>
                <c:pt idx="696" formatCode="0.00">
                  <c:v>6.9699999999998958</c:v>
                </c:pt>
                <c:pt idx="697" formatCode="0.00">
                  <c:v>6.9799999999998956</c:v>
                </c:pt>
                <c:pt idx="698" formatCode="0.00">
                  <c:v>6.9899999999998954</c:v>
                </c:pt>
                <c:pt idx="699" formatCode="0.00">
                  <c:v>6.9999999999998952</c:v>
                </c:pt>
                <c:pt idx="700" formatCode="0.00">
                  <c:v>7.009999999999895</c:v>
                </c:pt>
                <c:pt idx="701" formatCode="0.00">
                  <c:v>7.0199999999998948</c:v>
                </c:pt>
                <c:pt idx="702" formatCode="0.00">
                  <c:v>7.0299999999998946</c:v>
                </c:pt>
                <c:pt idx="703" formatCode="0.00">
                  <c:v>7.0399999999998943</c:v>
                </c:pt>
                <c:pt idx="704" formatCode="0.00">
                  <c:v>7.0499999999998941</c:v>
                </c:pt>
                <c:pt idx="705" formatCode="0.00">
                  <c:v>7.0599999999998939</c:v>
                </c:pt>
                <c:pt idx="706" formatCode="0.00">
                  <c:v>7.0699999999998937</c:v>
                </c:pt>
                <c:pt idx="707" formatCode="0.00">
                  <c:v>7.0799999999998935</c:v>
                </c:pt>
                <c:pt idx="708" formatCode="0.00">
                  <c:v>7.0899999999998933</c:v>
                </c:pt>
                <c:pt idx="709" formatCode="0.00">
                  <c:v>7.0999999999998931</c:v>
                </c:pt>
                <c:pt idx="710" formatCode="0.00">
                  <c:v>7.1099999999998929</c:v>
                </c:pt>
                <c:pt idx="711" formatCode="0.00">
                  <c:v>7.1199999999998926</c:v>
                </c:pt>
                <c:pt idx="712" formatCode="0.00">
                  <c:v>7.1299999999998924</c:v>
                </c:pt>
                <c:pt idx="713" formatCode="0.00">
                  <c:v>7.1399999999998922</c:v>
                </c:pt>
                <c:pt idx="714" formatCode="0.00">
                  <c:v>7.149999999999892</c:v>
                </c:pt>
                <c:pt idx="715" formatCode="0.00">
                  <c:v>7.1599999999998918</c:v>
                </c:pt>
                <c:pt idx="716" formatCode="0.00">
                  <c:v>7.1699999999998916</c:v>
                </c:pt>
                <c:pt idx="717" formatCode="0.00">
                  <c:v>7.1799999999998914</c:v>
                </c:pt>
                <c:pt idx="718" formatCode="0.00">
                  <c:v>7.1899999999998911</c:v>
                </c:pt>
                <c:pt idx="719" formatCode="0.00">
                  <c:v>7.1999999999998909</c:v>
                </c:pt>
                <c:pt idx="720" formatCode="0.00">
                  <c:v>7.2099999999998907</c:v>
                </c:pt>
                <c:pt idx="721" formatCode="0.00">
                  <c:v>7.2199999999998905</c:v>
                </c:pt>
                <c:pt idx="722" formatCode="0.00">
                  <c:v>7.2299999999998903</c:v>
                </c:pt>
                <c:pt idx="723" formatCode="0.00">
                  <c:v>7.2399999999998901</c:v>
                </c:pt>
                <c:pt idx="724" formatCode="0.00">
                  <c:v>7.2499999999998899</c:v>
                </c:pt>
                <c:pt idx="725" formatCode="0.00">
                  <c:v>7.2599999999998897</c:v>
                </c:pt>
                <c:pt idx="726" formatCode="0.00">
                  <c:v>7.2699999999998894</c:v>
                </c:pt>
                <c:pt idx="727" formatCode="0.00">
                  <c:v>7.2799999999998892</c:v>
                </c:pt>
                <c:pt idx="728" formatCode="0.00">
                  <c:v>7.289999999999889</c:v>
                </c:pt>
                <c:pt idx="729" formatCode="0.00">
                  <c:v>7.2999999999998888</c:v>
                </c:pt>
                <c:pt idx="730" formatCode="0.00">
                  <c:v>7.3099999999998886</c:v>
                </c:pt>
                <c:pt idx="731" formatCode="0.00">
                  <c:v>7.3199999999998884</c:v>
                </c:pt>
                <c:pt idx="732" formatCode="0.00">
                  <c:v>7.3299999999998882</c:v>
                </c:pt>
                <c:pt idx="733" formatCode="0.00">
                  <c:v>7.3399999999998879</c:v>
                </c:pt>
                <c:pt idx="734" formatCode="0.00">
                  <c:v>7.3499999999998877</c:v>
                </c:pt>
                <c:pt idx="735" formatCode="0.00">
                  <c:v>7.3599999999998875</c:v>
                </c:pt>
                <c:pt idx="736" formatCode="0.00">
                  <c:v>7.3699999999998873</c:v>
                </c:pt>
                <c:pt idx="737" formatCode="0.00">
                  <c:v>7.3799999999998871</c:v>
                </c:pt>
                <c:pt idx="738" formatCode="0.00">
                  <c:v>7.3899999999998869</c:v>
                </c:pt>
                <c:pt idx="739" formatCode="0.00">
                  <c:v>7.3999999999998867</c:v>
                </c:pt>
                <c:pt idx="740" formatCode="0.00">
                  <c:v>7.4099999999998865</c:v>
                </c:pt>
                <c:pt idx="741" formatCode="0.00">
                  <c:v>7.4199999999998862</c:v>
                </c:pt>
                <c:pt idx="742" formatCode="0.00">
                  <c:v>7.429999999999886</c:v>
                </c:pt>
                <c:pt idx="743" formatCode="0.00">
                  <c:v>7.4399999999998858</c:v>
                </c:pt>
                <c:pt idx="744" formatCode="0.00">
                  <c:v>7.4499999999998856</c:v>
                </c:pt>
                <c:pt idx="745" formatCode="0.00">
                  <c:v>7.4599999999998854</c:v>
                </c:pt>
                <c:pt idx="746" formatCode="0.00">
                  <c:v>7.4699999999998852</c:v>
                </c:pt>
                <c:pt idx="747" formatCode="0.00">
                  <c:v>7.479999999999885</c:v>
                </c:pt>
                <c:pt idx="748" formatCode="0.00">
                  <c:v>7.4899999999998847</c:v>
                </c:pt>
                <c:pt idx="749" formatCode="0.00">
                  <c:v>7.4999999999998845</c:v>
                </c:pt>
                <c:pt idx="750" formatCode="0.00">
                  <c:v>7.5099999999998843</c:v>
                </c:pt>
                <c:pt idx="751" formatCode="0.00">
                  <c:v>7.5199999999998841</c:v>
                </c:pt>
                <c:pt idx="752" formatCode="0.00">
                  <c:v>7.5299999999998839</c:v>
                </c:pt>
                <c:pt idx="753" formatCode="0.00">
                  <c:v>7.5399999999998837</c:v>
                </c:pt>
                <c:pt idx="754" formatCode="0.00">
                  <c:v>7.5499999999998835</c:v>
                </c:pt>
                <c:pt idx="755" formatCode="0.00">
                  <c:v>7.5599999999998833</c:v>
                </c:pt>
                <c:pt idx="756" formatCode="0.00">
                  <c:v>7.569999999999883</c:v>
                </c:pt>
                <c:pt idx="757" formatCode="0.00">
                  <c:v>7.5799999999998828</c:v>
                </c:pt>
                <c:pt idx="758" formatCode="0.00">
                  <c:v>7.5899999999998826</c:v>
                </c:pt>
                <c:pt idx="759" formatCode="0.00">
                  <c:v>7.5999999999998824</c:v>
                </c:pt>
                <c:pt idx="760" formatCode="0.00">
                  <c:v>7.6099999999998822</c:v>
                </c:pt>
                <c:pt idx="761" formatCode="0.00">
                  <c:v>7.619999999999882</c:v>
                </c:pt>
                <c:pt idx="762" formatCode="0.00">
                  <c:v>7.6299999999998818</c:v>
                </c:pt>
                <c:pt idx="763" formatCode="0.00">
                  <c:v>7.6399999999998816</c:v>
                </c:pt>
                <c:pt idx="764" formatCode="0.00">
                  <c:v>7.6499999999998813</c:v>
                </c:pt>
                <c:pt idx="765" formatCode="0.00">
                  <c:v>7.6599999999998811</c:v>
                </c:pt>
                <c:pt idx="766" formatCode="0.00">
                  <c:v>7.6699999999998809</c:v>
                </c:pt>
                <c:pt idx="767" formatCode="0.00">
                  <c:v>7.6799999999998807</c:v>
                </c:pt>
                <c:pt idx="768" formatCode="0.00">
                  <c:v>7.6899999999998805</c:v>
                </c:pt>
                <c:pt idx="769" formatCode="0.00">
                  <c:v>7.6999999999998803</c:v>
                </c:pt>
                <c:pt idx="770" formatCode="0.00">
                  <c:v>7.7099999999998801</c:v>
                </c:pt>
                <c:pt idx="771" formatCode="0.00">
                  <c:v>7.7199999999998798</c:v>
                </c:pt>
                <c:pt idx="772" formatCode="0.00">
                  <c:v>7.7299999999998796</c:v>
                </c:pt>
                <c:pt idx="773" formatCode="0.00">
                  <c:v>7.7399999999998794</c:v>
                </c:pt>
                <c:pt idx="774" formatCode="0.00">
                  <c:v>7.7499999999998792</c:v>
                </c:pt>
                <c:pt idx="775" formatCode="0.00">
                  <c:v>7.759999999999879</c:v>
                </c:pt>
                <c:pt idx="776" formatCode="0.00">
                  <c:v>7.7699999999998788</c:v>
                </c:pt>
                <c:pt idx="777" formatCode="0.00">
                  <c:v>7.7799999999998786</c:v>
                </c:pt>
                <c:pt idx="778" formatCode="0.00">
                  <c:v>7.7899999999998784</c:v>
                </c:pt>
                <c:pt idx="779" formatCode="0.00">
                  <c:v>7.7999999999998781</c:v>
                </c:pt>
                <c:pt idx="780" formatCode="0.00">
                  <c:v>7.8099999999998779</c:v>
                </c:pt>
                <c:pt idx="781" formatCode="0.00">
                  <c:v>7.8199999999998777</c:v>
                </c:pt>
                <c:pt idx="782" formatCode="0.00">
                  <c:v>7.8299999999998775</c:v>
                </c:pt>
                <c:pt idx="783" formatCode="0.00">
                  <c:v>7.8399999999998773</c:v>
                </c:pt>
                <c:pt idx="784" formatCode="0.00">
                  <c:v>7.8499999999998771</c:v>
                </c:pt>
                <c:pt idx="785" formatCode="0.00">
                  <c:v>7.8599999999998769</c:v>
                </c:pt>
                <c:pt idx="786" formatCode="0.00">
                  <c:v>7.8699999999998766</c:v>
                </c:pt>
                <c:pt idx="787" formatCode="0.00">
                  <c:v>7.8799999999998764</c:v>
                </c:pt>
                <c:pt idx="788" formatCode="0.00">
                  <c:v>7.8899999999998762</c:v>
                </c:pt>
                <c:pt idx="789" formatCode="0.00">
                  <c:v>7.899999999999876</c:v>
                </c:pt>
                <c:pt idx="790" formatCode="0.00">
                  <c:v>7.9099999999998758</c:v>
                </c:pt>
                <c:pt idx="791" formatCode="0.00">
                  <c:v>7.9199999999998756</c:v>
                </c:pt>
                <c:pt idx="792" formatCode="0.00">
                  <c:v>7.9299999999998754</c:v>
                </c:pt>
                <c:pt idx="793" formatCode="0.00">
                  <c:v>7.9399999999998752</c:v>
                </c:pt>
                <c:pt idx="794" formatCode="0.00">
                  <c:v>7.9499999999998749</c:v>
                </c:pt>
                <c:pt idx="795" formatCode="0.00">
                  <c:v>7.9599999999998747</c:v>
                </c:pt>
                <c:pt idx="796" formatCode="0.00">
                  <c:v>7.9699999999998745</c:v>
                </c:pt>
                <c:pt idx="797" formatCode="0.00">
                  <c:v>7.9799999999998743</c:v>
                </c:pt>
                <c:pt idx="798" formatCode="0.00">
                  <c:v>7.9899999999998741</c:v>
                </c:pt>
                <c:pt idx="799" formatCode="0.00">
                  <c:v>7.9999999999998739</c:v>
                </c:pt>
                <c:pt idx="800" formatCode="0.00">
                  <c:v>8.0099999999998737</c:v>
                </c:pt>
                <c:pt idx="801" formatCode="0.00">
                  <c:v>8.0199999999998735</c:v>
                </c:pt>
                <c:pt idx="802" formatCode="0.00">
                  <c:v>8.0299999999998732</c:v>
                </c:pt>
                <c:pt idx="803" formatCode="0.00">
                  <c:v>8.039999999999873</c:v>
                </c:pt>
                <c:pt idx="804" formatCode="0.00">
                  <c:v>8.0499999999998728</c:v>
                </c:pt>
                <c:pt idx="805" formatCode="0.00">
                  <c:v>8.0599999999998726</c:v>
                </c:pt>
                <c:pt idx="806" formatCode="0.00">
                  <c:v>8.0699999999998724</c:v>
                </c:pt>
                <c:pt idx="807" formatCode="0.00">
                  <c:v>8.0799999999998722</c:v>
                </c:pt>
                <c:pt idx="808" formatCode="0.00">
                  <c:v>8.089999999999872</c:v>
                </c:pt>
                <c:pt idx="809" formatCode="0.00">
                  <c:v>8.0999999999998717</c:v>
                </c:pt>
                <c:pt idx="810" formatCode="0.00">
                  <c:v>8.1099999999998715</c:v>
                </c:pt>
                <c:pt idx="811" formatCode="0.00">
                  <c:v>8.1199999999998713</c:v>
                </c:pt>
                <c:pt idx="812" formatCode="0.00">
                  <c:v>8.1299999999998711</c:v>
                </c:pt>
                <c:pt idx="813" formatCode="0.00">
                  <c:v>8.1399999999998709</c:v>
                </c:pt>
                <c:pt idx="814" formatCode="0.00">
                  <c:v>8.1499999999998707</c:v>
                </c:pt>
                <c:pt idx="815" formatCode="0.00">
                  <c:v>8.1599999999998705</c:v>
                </c:pt>
                <c:pt idx="816" formatCode="0.00">
                  <c:v>8.1699999999998703</c:v>
                </c:pt>
                <c:pt idx="817" formatCode="0.00">
                  <c:v>8.17999999999987</c:v>
                </c:pt>
                <c:pt idx="818" formatCode="0.00">
                  <c:v>8.1899999999998698</c:v>
                </c:pt>
                <c:pt idx="819" formatCode="0.00">
                  <c:v>8.1999999999998696</c:v>
                </c:pt>
                <c:pt idx="820" formatCode="0.00">
                  <c:v>8.2099999999998694</c:v>
                </c:pt>
                <c:pt idx="821" formatCode="0.00">
                  <c:v>8.2199999999998692</c:v>
                </c:pt>
                <c:pt idx="822" formatCode="0.00">
                  <c:v>8.229999999999869</c:v>
                </c:pt>
                <c:pt idx="823" formatCode="0.00">
                  <c:v>8.2399999999998688</c:v>
                </c:pt>
                <c:pt idx="824" formatCode="0.00">
                  <c:v>8.2499999999998685</c:v>
                </c:pt>
                <c:pt idx="825" formatCode="0.00">
                  <c:v>8.2599999999998683</c:v>
                </c:pt>
                <c:pt idx="826" formatCode="0.00">
                  <c:v>8.2699999999998681</c:v>
                </c:pt>
                <c:pt idx="827" formatCode="0.00">
                  <c:v>8.2799999999998679</c:v>
                </c:pt>
                <c:pt idx="828" formatCode="0.00">
                  <c:v>8.2899999999998677</c:v>
                </c:pt>
                <c:pt idx="829" formatCode="0.00">
                  <c:v>8.2999999999998675</c:v>
                </c:pt>
                <c:pt idx="830" formatCode="0.00">
                  <c:v>8.3099999999998673</c:v>
                </c:pt>
                <c:pt idx="831" formatCode="0.00">
                  <c:v>8.3199999999998671</c:v>
                </c:pt>
                <c:pt idx="832" formatCode="0.00">
                  <c:v>8.3299999999998668</c:v>
                </c:pt>
                <c:pt idx="833" formatCode="0.00">
                  <c:v>8.3399999999998666</c:v>
                </c:pt>
                <c:pt idx="834" formatCode="0.00">
                  <c:v>8.3499999999998664</c:v>
                </c:pt>
                <c:pt idx="835" formatCode="0.00">
                  <c:v>8.3599999999998662</c:v>
                </c:pt>
                <c:pt idx="836" formatCode="0.00">
                  <c:v>8.369999999999866</c:v>
                </c:pt>
                <c:pt idx="837" formatCode="0.00">
                  <c:v>8.3799999999998658</c:v>
                </c:pt>
                <c:pt idx="838" formatCode="0.00">
                  <c:v>8.3899999999998656</c:v>
                </c:pt>
                <c:pt idx="839" formatCode="0.00">
                  <c:v>8.3999999999998654</c:v>
                </c:pt>
                <c:pt idx="840" formatCode="0.00">
                  <c:v>8.4099999999998651</c:v>
                </c:pt>
                <c:pt idx="841" formatCode="0.00">
                  <c:v>8.4199999999998649</c:v>
                </c:pt>
                <c:pt idx="842" formatCode="0.00">
                  <c:v>8.4299999999998647</c:v>
                </c:pt>
                <c:pt idx="843" formatCode="0.00">
                  <c:v>8.4399999999998645</c:v>
                </c:pt>
                <c:pt idx="844" formatCode="0.00">
                  <c:v>8.4499999999998643</c:v>
                </c:pt>
                <c:pt idx="845" formatCode="0.00">
                  <c:v>8.4599999999998641</c:v>
                </c:pt>
                <c:pt idx="846" formatCode="0.00">
                  <c:v>8.4699999999998639</c:v>
                </c:pt>
                <c:pt idx="847" formatCode="0.00">
                  <c:v>8.4799999999998636</c:v>
                </c:pt>
                <c:pt idx="848" formatCode="0.00">
                  <c:v>8.4899999999998634</c:v>
                </c:pt>
                <c:pt idx="849" formatCode="0.00">
                  <c:v>8.4999999999998632</c:v>
                </c:pt>
                <c:pt idx="850" formatCode="0.00">
                  <c:v>8.509999999999863</c:v>
                </c:pt>
                <c:pt idx="851" formatCode="0.00">
                  <c:v>8.5199999999998628</c:v>
                </c:pt>
                <c:pt idx="852" formatCode="0.00">
                  <c:v>8.5299999999998626</c:v>
                </c:pt>
                <c:pt idx="853" formatCode="0.00">
                  <c:v>8.5399999999998624</c:v>
                </c:pt>
                <c:pt idx="854" formatCode="0.00">
                  <c:v>8.5499999999998622</c:v>
                </c:pt>
                <c:pt idx="855" formatCode="0.00">
                  <c:v>8.5599999999998619</c:v>
                </c:pt>
                <c:pt idx="856" formatCode="0.00">
                  <c:v>8.5699999999998617</c:v>
                </c:pt>
                <c:pt idx="857" formatCode="0.00">
                  <c:v>8.5799999999998615</c:v>
                </c:pt>
                <c:pt idx="858" formatCode="0.00">
                  <c:v>8.5899999999998613</c:v>
                </c:pt>
                <c:pt idx="859" formatCode="0.00">
                  <c:v>8.5999999999998611</c:v>
                </c:pt>
                <c:pt idx="860" formatCode="0.00">
                  <c:v>8.6099999999998609</c:v>
                </c:pt>
                <c:pt idx="861" formatCode="0.00">
                  <c:v>8.6199999999998607</c:v>
                </c:pt>
                <c:pt idx="862" formatCode="0.00">
                  <c:v>8.6299999999998604</c:v>
                </c:pt>
                <c:pt idx="863" formatCode="0.00">
                  <c:v>8.6399999999998602</c:v>
                </c:pt>
                <c:pt idx="864" formatCode="0.00">
                  <c:v>8.64999999999986</c:v>
                </c:pt>
                <c:pt idx="865" formatCode="0.00">
                  <c:v>8.6599999999998598</c:v>
                </c:pt>
                <c:pt idx="866" formatCode="0.00">
                  <c:v>8.6699999999998596</c:v>
                </c:pt>
                <c:pt idx="867" formatCode="0.00">
                  <c:v>8.6799999999998594</c:v>
                </c:pt>
                <c:pt idx="868" formatCode="0.00">
                  <c:v>8.6899999999998592</c:v>
                </c:pt>
                <c:pt idx="869" formatCode="0.00">
                  <c:v>8.699999999999859</c:v>
                </c:pt>
                <c:pt idx="870" formatCode="0.00">
                  <c:v>8.7099999999998587</c:v>
                </c:pt>
                <c:pt idx="871" formatCode="0.00">
                  <c:v>8.7199999999998585</c:v>
                </c:pt>
                <c:pt idx="872" formatCode="0.00">
                  <c:v>8.7299999999998583</c:v>
                </c:pt>
                <c:pt idx="873" formatCode="0.00">
                  <c:v>8.7399999999998581</c:v>
                </c:pt>
                <c:pt idx="874" formatCode="0.00">
                  <c:v>8.7499999999998579</c:v>
                </c:pt>
                <c:pt idx="875" formatCode="0.00">
                  <c:v>8.7599999999998577</c:v>
                </c:pt>
                <c:pt idx="876" formatCode="0.00">
                  <c:v>8.7699999999998575</c:v>
                </c:pt>
                <c:pt idx="877" formatCode="0.00">
                  <c:v>8.7799999999998573</c:v>
                </c:pt>
                <c:pt idx="878" formatCode="0.00">
                  <c:v>8.789999999999857</c:v>
                </c:pt>
                <c:pt idx="879" formatCode="0.00">
                  <c:v>8.7999999999998568</c:v>
                </c:pt>
                <c:pt idx="880" formatCode="0.00">
                  <c:v>8.8099999999998566</c:v>
                </c:pt>
                <c:pt idx="881" formatCode="0.00">
                  <c:v>8.8199999999998564</c:v>
                </c:pt>
                <c:pt idx="882" formatCode="0.00">
                  <c:v>8.8299999999998562</c:v>
                </c:pt>
                <c:pt idx="883" formatCode="0.00">
                  <c:v>8.839999999999856</c:v>
                </c:pt>
                <c:pt idx="884" formatCode="0.00">
                  <c:v>8.8499999999998558</c:v>
                </c:pt>
                <c:pt idx="885" formatCode="0.00">
                  <c:v>8.8599999999998555</c:v>
                </c:pt>
                <c:pt idx="886" formatCode="0.00">
                  <c:v>8.8699999999998553</c:v>
                </c:pt>
                <c:pt idx="887" formatCode="0.00">
                  <c:v>8.8799999999998551</c:v>
                </c:pt>
                <c:pt idx="888" formatCode="0.00">
                  <c:v>8.8899999999998549</c:v>
                </c:pt>
                <c:pt idx="889" formatCode="0.00">
                  <c:v>8.8999999999998547</c:v>
                </c:pt>
                <c:pt idx="890" formatCode="0.00">
                  <c:v>8.9099999999998545</c:v>
                </c:pt>
                <c:pt idx="891" formatCode="0.00">
                  <c:v>8.9199999999998543</c:v>
                </c:pt>
                <c:pt idx="892" formatCode="0.00">
                  <c:v>8.9299999999998541</c:v>
                </c:pt>
                <c:pt idx="893" formatCode="0.00">
                  <c:v>8.9399999999998538</c:v>
                </c:pt>
                <c:pt idx="894" formatCode="0.00">
                  <c:v>8.9499999999998536</c:v>
                </c:pt>
                <c:pt idx="895" formatCode="0.00">
                  <c:v>8.9599999999998534</c:v>
                </c:pt>
                <c:pt idx="896" formatCode="0.00">
                  <c:v>8.9699999999998532</c:v>
                </c:pt>
                <c:pt idx="897" formatCode="0.00">
                  <c:v>8.979999999999853</c:v>
                </c:pt>
                <c:pt idx="898" formatCode="0.00">
                  <c:v>8.9899999999998528</c:v>
                </c:pt>
                <c:pt idx="899" formatCode="0.00">
                  <c:v>8.9999999999998526</c:v>
                </c:pt>
              </c:numCache>
            </c:numRef>
          </c:xVal>
          <c:yVal>
            <c:numRef>
              <c:f>CTHL!$Z$104:$Z$1003</c:f>
              <c:numCache>
                <c:formatCode>General</c:formatCode>
                <c:ptCount val="900"/>
                <c:pt idx="0">
                  <c:v>1.4028531703802135E-2</c:v>
                </c:pt>
                <c:pt idx="1">
                  <c:v>1.4102882144854091E-2</c:v>
                </c:pt>
                <c:pt idx="2">
                  <c:v>1.417611631633448E-2</c:v>
                </c:pt>
                <c:pt idx="3">
                  <c:v>1.4248289398901772E-2</c:v>
                </c:pt>
                <c:pt idx="4">
                  <c:v>1.4319455276506068E-2</c:v>
                </c:pt>
                <c:pt idx="5">
                  <c:v>1.4389666555473531E-2</c:v>
                </c:pt>
                <c:pt idx="6">
                  <c:v>1.445897458336368E-2</c:v>
                </c:pt>
                <c:pt idx="7">
                  <c:v>1.4527429467657118E-2</c:v>
                </c:pt>
                <c:pt idx="8">
                  <c:v>1.4595080094259631E-2</c:v>
                </c:pt>
                <c:pt idx="9">
                  <c:v>1.4661974145818962E-2</c:v>
                </c:pt>
                <c:pt idx="10">
                  <c:v>1.472815811985425E-2</c:v>
                </c:pt>
                <c:pt idx="11">
                  <c:v>1.4793677346710114E-2</c:v>
                </c:pt>
                <c:pt idx="12">
                  <c:v>1.4858576007328688E-2</c:v>
                </c:pt>
                <c:pt idx="13">
                  <c:v>1.4922897150841918E-2</c:v>
                </c:pt>
                <c:pt idx="14">
                  <c:v>1.4986682711980472E-2</c:v>
                </c:pt>
                <c:pt idx="15">
                  <c:v>1.5049973528317759E-2</c:v>
                </c:pt>
                <c:pt idx="16">
                  <c:v>1.5112809357324446E-2</c:v>
                </c:pt>
                <c:pt idx="17">
                  <c:v>1.5175228893255052E-2</c:v>
                </c:pt>
                <c:pt idx="18">
                  <c:v>1.5237269783862769E-2</c:v>
                </c:pt>
                <c:pt idx="19">
                  <c:v>1.5298968646937436E-2</c:v>
                </c:pt>
                <c:pt idx="20">
                  <c:v>1.5360361086673468E-2</c:v>
                </c:pt>
                <c:pt idx="21">
                  <c:v>1.5421481709868488E-2</c:v>
                </c:pt>
                <c:pt idx="22">
                  <c:v>1.5482364141951038E-2</c:v>
                </c:pt>
                <c:pt idx="23">
                  <c:v>1.5543041042844956E-2</c:v>
                </c:pt>
                <c:pt idx="24">
                  <c:v>1.5603544122658897E-2</c:v>
                </c:pt>
                <c:pt idx="25">
                  <c:v>1.5663904157218547E-2</c:v>
                </c:pt>
                <c:pt idx="26">
                  <c:v>1.5724151003428458E-2</c:v>
                </c:pt>
                <c:pt idx="27">
                  <c:v>1.5784313614473036E-2</c:v>
                </c:pt>
                <c:pt idx="28">
                  <c:v>1.5844420054854935E-2</c:v>
                </c:pt>
                <c:pt idx="29">
                  <c:v>1.5904497515270712E-2</c:v>
                </c:pt>
                <c:pt idx="30">
                  <c:v>1.5964572327328477E-2</c:v>
                </c:pt>
                <c:pt idx="31">
                  <c:v>1.6024669978104922E-2</c:v>
                </c:pt>
                <c:pt idx="32">
                  <c:v>1.6084815124544079E-2</c:v>
                </c:pt>
                <c:pt idx="33">
                  <c:v>1.614503160770114E-2</c:v>
                </c:pt>
                <c:pt idx="34">
                  <c:v>1.620534246682806E-2</c:v>
                </c:pt>
                <c:pt idx="35">
                  <c:v>1.6265769953306267E-2</c:v>
                </c:pt>
                <c:pt idx="36">
                  <c:v>1.6326335544425228E-2</c:v>
                </c:pt>
                <c:pt idx="37">
                  <c:v>1.6387059957007014E-2</c:v>
                </c:pt>
                <c:pt idx="38">
                  <c:v>1.6447963160881398E-2</c:v>
                </c:pt>
                <c:pt idx="39">
                  <c:v>1.6509064392209661E-2</c:v>
                </c:pt>
                <c:pt idx="40">
                  <c:v>1.6570382166658803E-2</c:v>
                </c:pt>
                <c:pt idx="41">
                  <c:v>1.663193429242709E-2</c:v>
                </c:pt>
                <c:pt idx="42">
                  <c:v>1.669373788312338E-2</c:v>
                </c:pt>
                <c:pt idx="43">
                  <c:v>1.675580937049934E-2</c:v>
                </c:pt>
                <c:pt idx="44">
                  <c:v>1.6818164517036844E-2</c:v>
                </c:pt>
                <c:pt idx="45">
                  <c:v>1.6880818428390697E-2</c:v>
                </c:pt>
                <c:pt idx="46">
                  <c:v>1.6943785565688665E-2</c:v>
                </c:pt>
                <c:pt idx="47">
                  <c:v>1.7007079757690068E-2</c:v>
                </c:pt>
                <c:pt idx="48">
                  <c:v>1.7070714212801361E-2</c:v>
                </c:pt>
                <c:pt idx="49">
                  <c:v>1.7134701530953873E-2</c:v>
                </c:pt>
                <c:pt idx="50">
                  <c:v>1.7199053715341115E-2</c:v>
                </c:pt>
                <c:pt idx="51">
                  <c:v>1.7263782184018674E-2</c:v>
                </c:pt>
                <c:pt idx="52">
                  <c:v>1.7328897781366783E-2</c:v>
                </c:pt>
                <c:pt idx="53">
                  <c:v>1.7394410789416531E-2</c:v>
                </c:pt>
                <c:pt idx="54">
                  <c:v>1.7460330939042992E-2</c:v>
                </c:pt>
                <c:pt idx="55">
                  <c:v>1.7526667421021602E-2</c:v>
                </c:pt>
                <c:pt idx="56">
                  <c:v>1.7593428896953024E-2</c:v>
                </c:pt>
                <c:pt idx="57">
                  <c:v>1.7660623510057101E-2</c:v>
                </c:pt>
                <c:pt idx="58">
                  <c:v>1.7728258895833075E-2</c:v>
                </c:pt>
                <c:pt idx="59">
                  <c:v>1.7796342192592615E-2</c:v>
                </c:pt>
                <c:pt idx="60">
                  <c:v>1.7864880051861036E-2</c:v>
                </c:pt>
                <c:pt idx="61">
                  <c:v>1.7933878648653152E-2</c:v>
                </c:pt>
                <c:pt idx="62">
                  <c:v>1.8003343691620651E-2</c:v>
                </c:pt>
                <c:pt idx="63">
                  <c:v>1.8073280433072176E-2</c:v>
                </c:pt>
                <c:pt idx="64">
                  <c:v>1.8143693678871278E-2</c:v>
                </c:pt>
                <c:pt idx="65">
                  <c:v>1.8214587798207015E-2</c:v>
                </c:pt>
                <c:pt idx="66">
                  <c:v>1.828596673324339E-2</c:v>
                </c:pt>
                <c:pt idx="67">
                  <c:v>1.8357834008645772E-2</c:v>
                </c:pt>
                <c:pt idx="68">
                  <c:v>1.8430192740985112E-2</c:v>
                </c:pt>
                <c:pt idx="69">
                  <c:v>1.8503045648024158E-2</c:v>
                </c:pt>
                <c:pt idx="70">
                  <c:v>1.8576395057881147E-2</c:v>
                </c:pt>
                <c:pt idx="71">
                  <c:v>1.865024291807731E-2</c:v>
                </c:pt>
                <c:pt idx="72">
                  <c:v>1.8724590804465924E-2</c:v>
                </c:pt>
                <c:pt idx="73">
                  <c:v>1.8799439930043998E-2</c:v>
                </c:pt>
                <c:pt idx="74">
                  <c:v>1.8874791153650265E-2</c:v>
                </c:pt>
                <c:pt idx="75">
                  <c:v>1.8950644988545741E-2</c:v>
                </c:pt>
                <c:pt idx="76">
                  <c:v>1.9027001610882156E-2</c:v>
                </c:pt>
                <c:pt idx="77">
                  <c:v>1.9103860868057206E-2</c:v>
                </c:pt>
                <c:pt idx="78">
                  <c:v>1.9181222286957154E-2</c:v>
                </c:pt>
                <c:pt idx="79">
                  <c:v>1.9259085082088352E-2</c:v>
                </c:pt>
                <c:pt idx="80">
                  <c:v>1.933744816359885E-2</c:v>
                </c:pt>
                <c:pt idx="81">
                  <c:v>1.9416310145190539E-2</c:v>
                </c:pt>
                <c:pt idx="82">
                  <c:v>1.9495669351922658E-2</c:v>
                </c:pt>
                <c:pt idx="83">
                  <c:v>1.9575523827907695E-2</c:v>
                </c:pt>
                <c:pt idx="84">
                  <c:v>1.9655871343900531E-2</c:v>
                </c:pt>
                <c:pt idx="85">
                  <c:v>1.9736709404782404E-2</c:v>
                </c:pt>
                <c:pt idx="86">
                  <c:v>1.9818035256938558E-2</c:v>
                </c:pt>
                <c:pt idx="87">
                  <c:v>1.9899845895533549E-2</c:v>
                </c:pt>
                <c:pt idx="88">
                  <c:v>1.9982138071681806E-2</c:v>
                </c:pt>
                <c:pt idx="89">
                  <c:v>2.0064908299517067E-2</c:v>
                </c:pt>
                <c:pt idx="90">
                  <c:v>2.0148152863159303E-2</c:v>
                </c:pt>
                <c:pt idx="91">
                  <c:v>2.0231867823581776E-2</c:v>
                </c:pt>
                <c:pt idx="92">
                  <c:v>2.0316049025378185E-2</c:v>
                </c:pt>
                <c:pt idx="93">
                  <c:v>2.0400692103430495E-2</c:v>
                </c:pt>
                <c:pt idx="94">
                  <c:v>2.0485792489479304E-2</c:v>
                </c:pt>
                <c:pt idx="95">
                  <c:v>2.0571345418596714E-2</c:v>
                </c:pt>
                <c:pt idx="96">
                  <c:v>2.0657345935562677E-2</c:v>
                </c:pt>
                <c:pt idx="97">
                  <c:v>2.0743788901145976E-2</c:v>
                </c:pt>
                <c:pt idx="98">
                  <c:v>2.0830668998290638E-2</c:v>
                </c:pt>
                <c:pt idx="99">
                  <c:v>2.0917980738207977E-2</c:v>
                </c:pt>
                <c:pt idx="100">
                  <c:v>2.1005718466376461E-2</c:v>
                </c:pt>
                <c:pt idx="101">
                  <c:v>2.1093876368448304E-2</c:v>
                </c:pt>
                <c:pt idx="102">
                  <c:v>2.1182448476065225E-2</c:v>
                </c:pt>
                <c:pt idx="103">
                  <c:v>2.1271428672583661E-2</c:v>
                </c:pt>
                <c:pt idx="104">
                  <c:v>2.1360810698710306E-2</c:v>
                </c:pt>
                <c:pt idx="105">
                  <c:v>2.1450588158047516E-2</c:v>
                </c:pt>
                <c:pt idx="106">
                  <c:v>2.1540754522552559E-2</c:v>
                </c:pt>
                <c:pt idx="107">
                  <c:v>2.163130313790727E-2</c:v>
                </c:pt>
                <c:pt idx="108">
                  <c:v>2.1722227228802959E-2</c:v>
                </c:pt>
                <c:pt idx="109">
                  <c:v>2.1813519904138247E-2</c:v>
                </c:pt>
                <c:pt idx="110">
                  <c:v>2.1905174162132841E-2</c:v>
                </c:pt>
                <c:pt idx="111">
                  <c:v>2.1997182895355804E-2</c:v>
                </c:pt>
                <c:pt idx="112">
                  <c:v>2.2089538895672226E-2</c:v>
                </c:pt>
                <c:pt idx="113">
                  <c:v>2.2182234859105102E-2</c:v>
                </c:pt>
                <c:pt idx="114">
                  <c:v>2.2275263390617098E-2</c:v>
                </c:pt>
                <c:pt idx="115">
                  <c:v>2.2368617008809995E-2</c:v>
                </c:pt>
                <c:pt idx="116">
                  <c:v>2.2462288150544574E-2</c:v>
                </c:pt>
                <c:pt idx="117">
                  <c:v>2.2556269175480148E-2</c:v>
                </c:pt>
                <c:pt idx="118">
                  <c:v>2.26505523705356E-2</c:v>
                </c:pt>
                <c:pt idx="119">
                  <c:v>2.2745129954272639E-2</c:v>
                </c:pt>
                <c:pt idx="120">
                  <c:v>2.2839994081201007E-2</c:v>
                </c:pt>
                <c:pt idx="121">
                  <c:v>2.2935136846007516E-2</c:v>
                </c:pt>
                <c:pt idx="122">
                  <c:v>2.3030550287709093E-2</c:v>
                </c:pt>
                <c:pt idx="123">
                  <c:v>2.3126226393731054E-2</c:v>
                </c:pt>
                <c:pt idx="124">
                  <c:v>2.3222157103909909E-2</c:v>
                </c:pt>
                <c:pt idx="125">
                  <c:v>2.3318334314423952E-2</c:v>
                </c:pt>
                <c:pt idx="126">
                  <c:v>2.3414749881649845E-2</c:v>
                </c:pt>
                <c:pt idx="127">
                  <c:v>2.3511395625947291E-2</c:v>
                </c:pt>
                <c:pt idx="128">
                  <c:v>2.3608263335372259E-2</c:v>
                </c:pt>
                <c:pt idx="129">
                  <c:v>2.3705344769319507E-2</c:v>
                </c:pt>
                <c:pt idx="130">
                  <c:v>2.3802631662094859E-2</c:v>
                </c:pt>
                <c:pt idx="131">
                  <c:v>2.3900115726418009E-2</c:v>
                </c:pt>
                <c:pt idx="132">
                  <c:v>2.3997788656857207E-2</c:v>
                </c:pt>
                <c:pt idx="133">
                  <c:v>2.4095642133195216E-2</c:v>
                </c:pt>
                <c:pt idx="134">
                  <c:v>2.4193667823728528E-2</c:v>
                </c:pt>
                <c:pt idx="135">
                  <c:v>2.4291857388500062E-2</c:v>
                </c:pt>
                <c:pt idx="136">
                  <c:v>2.4390202482465591E-2</c:v>
                </c:pt>
                <c:pt idx="137">
                  <c:v>2.448869475859506E-2</c:v>
                </c:pt>
                <c:pt idx="138">
                  <c:v>2.4587325870909921E-2</c:v>
                </c:pt>
                <c:pt idx="139">
                  <c:v>2.4686087477455865E-2</c:v>
                </c:pt>
                <c:pt idx="140">
                  <c:v>2.4784971243212883E-2</c:v>
                </c:pt>
                <c:pt idx="141">
                  <c:v>2.488396884294285E-2</c:v>
                </c:pt>
                <c:pt idx="142">
                  <c:v>2.4983071963974871E-2</c:v>
                </c:pt>
                <c:pt idx="143">
                  <c:v>2.5082272308929926E-2</c:v>
                </c:pt>
                <c:pt idx="144">
                  <c:v>2.5181561598384972E-2</c:v>
                </c:pt>
                <c:pt idx="145">
                  <c:v>2.528093157347679E-2</c:v>
                </c:pt>
                <c:pt idx="146">
                  <c:v>2.5380373998447187E-2</c:v>
                </c:pt>
                <c:pt idx="147">
                  <c:v>2.5479880663129381E-2</c:v>
                </c:pt>
                <c:pt idx="148">
                  <c:v>2.5579443385376467E-2</c:v>
                </c:pt>
                <c:pt idx="149">
                  <c:v>2.5679054013432775E-2</c:v>
                </c:pt>
                <c:pt idx="150">
                  <c:v>2.5778704428248578E-2</c:v>
                </c:pt>
                <c:pt idx="151">
                  <c:v>2.5878386545738753E-2</c:v>
                </c:pt>
                <c:pt idx="152">
                  <c:v>2.5978092318986245E-2</c:v>
                </c:pt>
                <c:pt idx="153">
                  <c:v>2.6077813740390463E-2</c:v>
                </c:pt>
                <c:pt idx="154">
                  <c:v>2.6177542843762464E-2</c:v>
                </c:pt>
                <c:pt idx="155">
                  <c:v>2.6277271706365395E-2</c:v>
                </c:pt>
                <c:pt idx="156">
                  <c:v>2.6376992450903313E-2</c:v>
                </c:pt>
                <c:pt idx="157">
                  <c:v>2.6476697247456753E-2</c:v>
                </c:pt>
                <c:pt idx="158">
                  <c:v>2.6576378315367497E-2</c:v>
                </c:pt>
                <c:pt idx="159">
                  <c:v>2.6676027925071823E-2</c:v>
                </c:pt>
                <c:pt idx="160">
                  <c:v>2.6775638399883721E-2</c:v>
                </c:pt>
                <c:pt idx="161">
                  <c:v>2.6875202117727641E-2</c:v>
                </c:pt>
                <c:pt idx="162">
                  <c:v>2.6974711512822679E-2</c:v>
                </c:pt>
                <c:pt idx="163">
                  <c:v>2.707415907731818E-2</c:v>
                </c:pt>
                <c:pt idx="164">
                  <c:v>2.717353736288057E-2</c:v>
                </c:pt>
                <c:pt idx="165">
                  <c:v>2.7272838982233615E-2</c:v>
                </c:pt>
                <c:pt idx="166">
                  <c:v>2.7372056610650917E-2</c:v>
                </c:pt>
                <c:pt idx="167">
                  <c:v>2.747118298740327E-2</c:v>
                </c:pt>
                <c:pt idx="168">
                  <c:v>2.7570210917159121E-2</c:v>
                </c:pt>
                <c:pt idx="169">
                  <c:v>2.7669133271340525E-2</c:v>
                </c:pt>
                <c:pt idx="170">
                  <c:v>2.776794298943467E-2</c:v>
                </c:pt>
                <c:pt idx="171">
                  <c:v>2.7866633080260692E-2</c:v>
                </c:pt>
                <c:pt idx="172">
                  <c:v>2.7965196623193963E-2</c:v>
                </c:pt>
                <c:pt idx="173">
                  <c:v>2.8063626769346713E-2</c:v>
                </c:pt>
                <c:pt idx="174">
                  <c:v>2.8161916742706787E-2</c:v>
                </c:pt>
                <c:pt idx="175">
                  <c:v>2.8260059841234246E-2</c:v>
                </c:pt>
                <c:pt idx="176">
                  <c:v>2.8358049437917095E-2</c:v>
                </c:pt>
                <c:pt idx="177">
                  <c:v>2.845587898178625E-2</c:v>
                </c:pt>
                <c:pt idx="178">
                  <c:v>2.855354199888999E-2</c:v>
                </c:pt>
                <c:pt idx="179">
                  <c:v>2.86510320932294E-2</c:v>
                </c:pt>
                <c:pt idx="180">
                  <c:v>2.8748342947654184E-2</c:v>
                </c:pt>
                <c:pt idx="181">
                  <c:v>2.8845468324719955E-2</c:v>
                </c:pt>
                <c:pt idx="182">
                  <c:v>2.8942402067508293E-2</c:v>
                </c:pt>
                <c:pt idx="183">
                  <c:v>2.903913810040807E-2</c:v>
                </c:pt>
                <c:pt idx="184">
                  <c:v>2.9135670429860767E-2</c:v>
                </c:pt>
                <c:pt idx="185">
                  <c:v>2.9231993145068844E-2</c:v>
                </c:pt>
                <c:pt idx="186">
                  <c:v>2.9328100418668474E-2</c:v>
                </c:pt>
                <c:pt idx="187">
                  <c:v>2.9423986507366485E-2</c:v>
                </c:pt>
                <c:pt idx="188">
                  <c:v>2.9519645752542407E-2</c:v>
                </c:pt>
                <c:pt idx="189">
                  <c:v>2.961507258081671E-2</c:v>
                </c:pt>
                <c:pt idx="190">
                  <c:v>2.9710261504584137E-2</c:v>
                </c:pt>
                <c:pt idx="191">
                  <c:v>2.9805207122514263E-2</c:v>
                </c:pt>
                <c:pt idx="192">
                  <c:v>2.9899904120019125E-2</c:v>
                </c:pt>
                <c:pt idx="193">
                  <c:v>2.99943472696877E-2</c:v>
                </c:pt>
                <c:pt idx="194">
                  <c:v>3.0088531431689606E-2</c:v>
                </c:pt>
                <c:pt idx="195">
                  <c:v>3.0182451554146041E-2</c:v>
                </c:pt>
                <c:pt idx="196">
                  <c:v>3.0276102673470705E-2</c:v>
                </c:pt>
                <c:pt idx="197">
                  <c:v>3.0369479914679681E-2</c:v>
                </c:pt>
                <c:pt idx="198">
                  <c:v>3.046257849167109E-2</c:v>
                </c:pt>
                <c:pt idx="199">
                  <c:v>3.0555393707476224E-2</c:v>
                </c:pt>
                <c:pt idx="200">
                  <c:v>3.0647920954479862E-2</c:v>
                </c:pt>
                <c:pt idx="201">
                  <c:v>3.0740155714613641E-2</c:v>
                </c:pt>
                <c:pt idx="202">
                  <c:v>3.083209355951989E-2</c:v>
                </c:pt>
                <c:pt idx="203">
                  <c:v>3.0923730150688705E-2</c:v>
                </c:pt>
                <c:pt idx="204">
                  <c:v>3.1015061239567005E-2</c:v>
                </c:pt>
                <c:pt idx="205">
                  <c:v>3.1106082667641421E-2</c:v>
                </c:pt>
                <c:pt idx="206">
                  <c:v>3.1196790366494028E-2</c:v>
                </c:pt>
                <c:pt idx="207">
                  <c:v>3.1287180357833018E-2</c:v>
                </c:pt>
                <c:pt idx="208">
                  <c:v>3.1377248753496796E-2</c:v>
                </c:pt>
                <c:pt idx="209">
                  <c:v>3.1466991755434298E-2</c:v>
                </c:pt>
                <c:pt idx="210">
                  <c:v>3.1556405655659502E-2</c:v>
                </c:pt>
                <c:pt idx="211">
                  <c:v>3.164548683618245E-2</c:v>
                </c:pt>
                <c:pt idx="212">
                  <c:v>3.1734231768916141E-2</c:v>
                </c:pt>
                <c:pt idx="213">
                  <c:v>3.1822637015560408E-2</c:v>
                </c:pt>
                <c:pt idx="214">
                  <c:v>3.1910699227462369E-2</c:v>
                </c:pt>
                <c:pt idx="215">
                  <c:v>3.1998415145454852E-2</c:v>
                </c:pt>
                <c:pt idx="216">
                  <c:v>3.20857815996725E-2</c:v>
                </c:pt>
                <c:pt idx="217">
                  <c:v>3.2172795509346187E-2</c:v>
                </c:pt>
                <c:pt idx="218">
                  <c:v>3.2259453882575964E-2</c:v>
                </c:pt>
                <c:pt idx="219">
                  <c:v>3.2345753816083775E-2</c:v>
                </c:pt>
                <c:pt idx="220">
                  <c:v>3.2431692494944979E-2</c:v>
                </c:pt>
                <c:pt idx="221">
                  <c:v>3.2517267192300151E-2</c:v>
                </c:pt>
                <c:pt idx="222">
                  <c:v>3.2602475269046978E-2</c:v>
                </c:pt>
                <c:pt idx="223">
                  <c:v>3.2687314173513497E-2</c:v>
                </c:pt>
                <c:pt idx="224">
                  <c:v>3.2771781441111369E-2</c:v>
                </c:pt>
                <c:pt idx="225">
                  <c:v>3.2855874693971804E-2</c:v>
                </c:pt>
                <c:pt idx="226">
                  <c:v>3.2939591640562302E-2</c:v>
                </c:pt>
                <c:pt idx="227">
                  <c:v>3.3022930075286547E-2</c:v>
                </c:pt>
                <c:pt idx="228">
                  <c:v>3.3105887878066259E-2</c:v>
                </c:pt>
                <c:pt idx="229">
                  <c:v>3.3188463013906509E-2</c:v>
                </c:pt>
                <c:pt idx="230">
                  <c:v>3.32706535324441E-2</c:v>
                </c:pt>
                <c:pt idx="231">
                  <c:v>3.3352457567479912E-2</c:v>
                </c:pt>
                <c:pt idx="232">
                  <c:v>3.343387333649489E-2</c:v>
                </c:pt>
                <c:pt idx="233">
                  <c:v>3.3514899140151433E-2</c:v>
                </c:pt>
                <c:pt idx="234">
                  <c:v>3.359553336177868E-2</c:v>
                </c:pt>
                <c:pt idx="235">
                  <c:v>3.3675774466843188E-2</c:v>
                </c:pt>
                <c:pt idx="236">
                  <c:v>3.3755621002405638E-2</c:v>
                </c:pt>
                <c:pt idx="237">
                  <c:v>3.3835071596562787E-2</c:v>
                </c:pt>
                <c:pt idx="238">
                  <c:v>3.3914124957875921E-2</c:v>
                </c:pt>
                <c:pt idx="239">
                  <c:v>3.399277987478623E-2</c:v>
                </c:pt>
                <c:pt idx="240">
                  <c:v>3.4071035215016164E-2</c:v>
                </c:pt>
                <c:pt idx="241">
                  <c:v>3.4148889924959354E-2</c:v>
                </c:pt>
                <c:pt idx="242">
                  <c:v>3.4226343029056638E-2</c:v>
                </c:pt>
                <c:pt idx="243">
                  <c:v>3.4303393629161114E-2</c:v>
                </c:pt>
                <c:pt idx="244">
                  <c:v>3.4380040903891081E-2</c:v>
                </c:pt>
                <c:pt idx="245">
                  <c:v>3.4456284107971337E-2</c:v>
                </c:pt>
                <c:pt idx="246">
                  <c:v>3.4532122571563975E-2</c:v>
                </c:pt>
                <c:pt idx="247">
                  <c:v>3.4607555699587206E-2</c:v>
                </c:pt>
                <c:pt idx="248">
                  <c:v>3.4682582971025104E-2</c:v>
                </c:pt>
                <c:pt idx="249">
                  <c:v>3.4757203938226476E-2</c:v>
                </c:pt>
                <c:pt idx="250">
                  <c:v>3.4831418226193699E-2</c:v>
                </c:pt>
                <c:pt idx="251">
                  <c:v>3.4905225531862379E-2</c:v>
                </c:pt>
                <c:pt idx="252">
                  <c:v>3.4978625623371694E-2</c:v>
                </c:pt>
                <c:pt idx="253">
                  <c:v>3.5051618339325553E-2</c:v>
                </c:pt>
                <c:pt idx="254">
                  <c:v>3.5124203588045723E-2</c:v>
                </c:pt>
                <c:pt idx="255">
                  <c:v>3.5196381346815776E-2</c:v>
                </c:pt>
                <c:pt idx="256">
                  <c:v>3.5268151661117755E-2</c:v>
                </c:pt>
                <c:pt idx="257">
                  <c:v>3.5339514643860453E-2</c:v>
                </c:pt>
                <c:pt idx="258">
                  <c:v>3.541047047460056E-2</c:v>
                </c:pt>
                <c:pt idx="259">
                  <c:v>3.5481019398756655E-2</c:v>
                </c:pt>
                <c:pt idx="260">
                  <c:v>3.5551161726816209E-2</c:v>
                </c:pt>
                <c:pt idx="261">
                  <c:v>3.5620897833535878E-2</c:v>
                </c:pt>
                <c:pt idx="262">
                  <c:v>3.5690228157135434E-2</c:v>
                </c:pt>
                <c:pt idx="263">
                  <c:v>3.5759153198485688E-2</c:v>
                </c:pt>
                <c:pt idx="264">
                  <c:v>3.5827673520290759E-2</c:v>
                </c:pt>
                <c:pt idx="265">
                  <c:v>3.5895789746264513E-2</c:v>
                </c:pt>
                <c:pt idx="266">
                  <c:v>3.5963502560301716E-2</c:v>
                </c:pt>
                <c:pt idx="267">
                  <c:v>3.6030812705644531E-2</c:v>
                </c:pt>
                <c:pt idx="268">
                  <c:v>3.6097720984043707E-2</c:v>
                </c:pt>
                <c:pt idx="269">
                  <c:v>3.6164228254915845E-2</c:v>
                </c:pt>
                <c:pt idx="270">
                  <c:v>3.6230335434496184E-2</c:v>
                </c:pt>
                <c:pt idx="271">
                  <c:v>3.6296043494987204E-2</c:v>
                </c:pt>
                <c:pt idx="272">
                  <c:v>3.6361353463703158E-2</c:v>
                </c:pt>
                <c:pt idx="273">
                  <c:v>3.6426266422212611E-2</c:v>
                </c:pt>
                <c:pt idx="274">
                  <c:v>3.6490783505475473E-2</c:v>
                </c:pt>
                <c:pt idx="275">
                  <c:v>3.655490590097938E-2</c:v>
                </c:pt>
                <c:pt idx="276">
                  <c:v>3.6618634847870805E-2</c:v>
                </c:pt>
                <c:pt idx="277">
                  <c:v>3.6681971636086011E-2</c:v>
                </c:pt>
                <c:pt idx="278">
                  <c:v>3.6744917605477864E-2</c:v>
                </c:pt>
                <c:pt idx="279">
                  <c:v>3.680747414494151E-2</c:v>
                </c:pt>
                <c:pt idx="280">
                  <c:v>3.6869642691538022E-2</c:v>
                </c:pt>
                <c:pt idx="281">
                  <c:v>3.6931424729616177E-2</c:v>
                </c:pt>
                <c:pt idx="282">
                  <c:v>3.6992821789932843E-2</c:v>
                </c:pt>
                <c:pt idx="283">
                  <c:v>3.705383544877254E-2</c:v>
                </c:pt>
                <c:pt idx="284">
                  <c:v>3.7114467327065123E-2</c:v>
                </c:pt>
                <c:pt idx="285">
                  <c:v>3.7174719089503989E-2</c:v>
                </c:pt>
                <c:pt idx="286">
                  <c:v>3.7234592443662701E-2</c:v>
                </c:pt>
                <c:pt idx="287">
                  <c:v>3.7294089139111655E-2</c:v>
                </c:pt>
                <c:pt idx="288">
                  <c:v>3.7353210966534073E-2</c:v>
                </c:pt>
                <c:pt idx="289">
                  <c:v>3.7411959756842965E-2</c:v>
                </c:pt>
                <c:pt idx="290">
                  <c:v>3.7470337380297675E-2</c:v>
                </c:pt>
                <c:pt idx="291">
                  <c:v>3.7528345745620827E-2</c:v>
                </c:pt>
                <c:pt idx="292">
                  <c:v>3.7585986799116247E-2</c:v>
                </c:pt>
                <c:pt idx="293">
                  <c:v>3.7643262523787586E-2</c:v>
                </c:pt>
                <c:pt idx="294">
                  <c:v>3.7700174938458189E-2</c:v>
                </c:pt>
                <c:pt idx="295">
                  <c:v>3.7756726096891562E-2</c:v>
                </c:pt>
                <c:pt idx="296">
                  <c:v>3.7812918086913283E-2</c:v>
                </c:pt>
                <c:pt idx="297">
                  <c:v>3.7868753029535698E-2</c:v>
                </c:pt>
                <c:pt idx="298">
                  <c:v>3.7924233078082459E-2</c:v>
                </c:pt>
                <c:pt idx="299">
                  <c:v>3.797936041731681E-2</c:v>
                </c:pt>
                <c:pt idx="300">
                  <c:v>3.8034137262570586E-2</c:v>
                </c:pt>
                <c:pt idx="301">
                  <c:v>3.8088565858876329E-2</c:v>
                </c:pt>
                <c:pt idx="302">
                  <c:v>3.8142648480101168E-2</c:v>
                </c:pt>
                <c:pt idx="303">
                  <c:v>3.8196387428084171E-2</c:v>
                </c:pt>
                <c:pt idx="304">
                  <c:v>3.8249785031775944E-2</c:v>
                </c:pt>
                <c:pt idx="305">
                  <c:v>3.8302843646380459E-2</c:v>
                </c:pt>
                <c:pt idx="306">
                  <c:v>3.8355565652501672E-2</c:v>
                </c:pt>
                <c:pt idx="307">
                  <c:v>3.8407953455292194E-2</c:v>
                </c:pt>
                <c:pt idx="308">
                  <c:v>3.8460009483605201E-2</c:v>
                </c:pt>
                <c:pt idx="309">
                  <c:v>3.8511736189150762E-2</c:v>
                </c:pt>
                <c:pt idx="310">
                  <c:v>3.8563136045654915E-2</c:v>
                </c:pt>
                <c:pt idx="311">
                  <c:v>3.8614211548023407E-2</c:v>
                </c:pt>
                <c:pt idx="312">
                  <c:v>3.8664965211509444E-2</c:v>
                </c:pt>
                <c:pt idx="313">
                  <c:v>3.8715399570884629E-2</c:v>
                </c:pt>
                <c:pt idx="314">
                  <c:v>3.8765517179615204E-2</c:v>
                </c:pt>
                <c:pt idx="315">
                  <c:v>3.8815320609041942E-2</c:v>
                </c:pt>
                <c:pt idx="316">
                  <c:v>3.8864812447565282E-2</c:v>
                </c:pt>
                <c:pt idx="317">
                  <c:v>3.8913995299834622E-2</c:v>
                </c:pt>
                <c:pt idx="318">
                  <c:v>3.8962871785942661E-2</c:v>
                </c:pt>
                <c:pt idx="319">
                  <c:v>3.9011444540625238E-2</c:v>
                </c:pt>
                <c:pt idx="320">
                  <c:v>3.9059716212464429E-2</c:v>
                </c:pt>
                <c:pt idx="321">
                  <c:v>3.9107689463098602E-2</c:v>
                </c:pt>
                <c:pt idx="322">
                  <c:v>3.9155366966437677E-2</c:v>
                </c:pt>
                <c:pt idx="323">
                  <c:v>3.9202751407883145E-2</c:v>
                </c:pt>
                <c:pt idx="324">
                  <c:v>3.9249845483553571E-2</c:v>
                </c:pt>
                <c:pt idx="325">
                  <c:v>3.9296651899516546E-2</c:v>
                </c:pt>
                <c:pt idx="326">
                  <c:v>3.934317337102531E-2</c:v>
                </c:pt>
                <c:pt idx="327">
                  <c:v>3.9389412621761925E-2</c:v>
                </c:pt>
                <c:pt idx="328">
                  <c:v>3.9435372383087273E-2</c:v>
                </c:pt>
                <c:pt idx="329">
                  <c:v>3.9481055393295439E-2</c:v>
                </c:pt>
                <c:pt idx="330">
                  <c:v>3.9526464396874947E-2</c:v>
                </c:pt>
                <c:pt idx="331">
                  <c:v>3.957160214377739E-2</c:v>
                </c:pt>
                <c:pt idx="332">
                  <c:v>3.9616471388691274E-2</c:v>
                </c:pt>
                <c:pt idx="333">
                  <c:v>3.9661074890322619E-2</c:v>
                </c:pt>
                <c:pt idx="334">
                  <c:v>3.9705415410680685E-2</c:v>
                </c:pt>
                <c:pt idx="335">
                  <c:v>3.9749495714374625E-2</c:v>
                </c:pt>
                <c:pt idx="336">
                  <c:v>3.9793318567911962E-2</c:v>
                </c:pt>
                <c:pt idx="337">
                  <c:v>3.9836886739007371E-2</c:v>
                </c:pt>
                <c:pt idx="338">
                  <c:v>3.9880202995896528E-2</c:v>
                </c:pt>
                <c:pt idx="339">
                  <c:v>3.9923270106658137E-2</c:v>
                </c:pt>
                <c:pt idx="340">
                  <c:v>3.9966090838541635E-2</c:v>
                </c:pt>
                <c:pt idx="341">
                  <c:v>4.0008667957304199E-2</c:v>
                </c:pt>
                <c:pt idx="342">
                  <c:v>4.0051004226553229E-2</c:v>
                </c:pt>
                <c:pt idx="343">
                  <c:v>4.0093102407097056E-2</c:v>
                </c:pt>
                <c:pt idx="344">
                  <c:v>4.0134965256302897E-2</c:v>
                </c:pt>
                <c:pt idx="345">
                  <c:v>4.0176595527462361E-2</c:v>
                </c:pt>
                <c:pt idx="346">
                  <c:v>4.0217995969163166E-2</c:v>
                </c:pt>
                <c:pt idx="347">
                  <c:v>4.02591693246711E-2</c:v>
                </c:pt>
                <c:pt idx="348">
                  <c:v>4.0300118331318732E-2</c:v>
                </c:pt>
                <c:pt idx="349">
                  <c:v>4.0340845719899016E-2</c:v>
                </c:pt>
                <c:pt idx="350">
                  <c:v>4.0381354214071644E-2</c:v>
                </c:pt>
                <c:pt idx="351">
                  <c:v>4.0421646529774063E-2</c:v>
                </c:pt>
                <c:pt idx="352">
                  <c:v>4.0461725374640156E-2</c:v>
                </c:pt>
                <c:pt idx="353">
                  <c:v>4.0501593447429651E-2</c:v>
                </c:pt>
                <c:pt idx="354">
                  <c:v>4.0541253437461927E-2</c:v>
                </c:pt>
                <c:pt idx="355">
                  <c:v>4.0580708024061156E-2</c:v>
                </c:pt>
                <c:pt idx="356">
                  <c:v>4.0619959876007347E-2</c:v>
                </c:pt>
                <c:pt idx="357">
                  <c:v>4.0659011650997882E-2</c:v>
                </c:pt>
                <c:pt idx="358">
                  <c:v>4.0697865995114005E-2</c:v>
                </c:pt>
                <c:pt idx="359">
                  <c:v>4.0736525542298348E-2</c:v>
                </c:pt>
                <c:pt idx="360">
                  <c:v>4.0774992913841332E-2</c:v>
                </c:pt>
                <c:pt idx="361">
                  <c:v>4.081327071787158E-2</c:v>
                </c:pt>
                <c:pt idx="362">
                  <c:v>4.0851361548859808E-2</c:v>
                </c:pt>
                <c:pt idx="363">
                  <c:v>4.0889267987129115E-2</c:v>
                </c:pt>
                <c:pt idx="364">
                  <c:v>4.0926992598371473E-2</c:v>
                </c:pt>
                <c:pt idx="365">
                  <c:v>4.0964537933177392E-2</c:v>
                </c:pt>
                <c:pt idx="366">
                  <c:v>4.1001906526569799E-2</c:v>
                </c:pt>
                <c:pt idx="367">
                  <c:v>4.103910089755021E-2</c:v>
                </c:pt>
                <c:pt idx="368">
                  <c:v>4.1076123548649097E-2</c:v>
                </c:pt>
                <c:pt idx="369">
                  <c:v>4.1112976965489149E-2</c:v>
                </c:pt>
                <c:pt idx="370">
                  <c:v>4.1149663616355331E-2</c:v>
                </c:pt>
                <c:pt idx="371">
                  <c:v>4.1186185951772231E-2</c:v>
                </c:pt>
                <c:pt idx="372">
                  <c:v>4.1222546404092605E-2</c:v>
                </c:pt>
                <c:pt idx="373">
                  <c:v>4.1258747387094293E-2</c:v>
                </c:pt>
                <c:pt idx="374">
                  <c:v>4.1294791295582792E-2</c:v>
                </c:pt>
                <c:pt idx="375">
                  <c:v>4.1330680505006684E-2</c:v>
                </c:pt>
                <c:pt idx="376">
                  <c:v>4.1366417371078913E-2</c:v>
                </c:pt>
                <c:pt idx="377">
                  <c:v>4.1402004229408089E-2</c:v>
                </c:pt>
                <c:pt idx="378">
                  <c:v>4.1437443395139037E-2</c:v>
                </c:pt>
                <c:pt idx="379">
                  <c:v>4.147273716260113E-2</c:v>
                </c:pt>
                <c:pt idx="380">
                  <c:v>4.150788780496379E-2</c:v>
                </c:pt>
                <c:pt idx="381">
                  <c:v>4.1542897573906112E-2</c:v>
                </c:pt>
                <c:pt idx="382">
                  <c:v>4.1577768699288427E-2</c:v>
                </c:pt>
                <c:pt idx="383">
                  <c:v>4.1612503388838665E-2</c:v>
                </c:pt>
                <c:pt idx="384">
                  <c:v>4.1647103827843507E-2</c:v>
                </c:pt>
                <c:pt idx="385">
                  <c:v>4.1681572178847388E-2</c:v>
                </c:pt>
                <c:pt idx="386">
                  <c:v>4.1715910581367595E-2</c:v>
                </c:pt>
                <c:pt idx="387">
                  <c:v>4.1750121151608657E-2</c:v>
                </c:pt>
                <c:pt idx="388">
                  <c:v>4.1784205982193297E-2</c:v>
                </c:pt>
                <c:pt idx="389">
                  <c:v>4.181816714189629E-2</c:v>
                </c:pt>
                <c:pt idx="390">
                  <c:v>4.1852006675389471E-2</c:v>
                </c:pt>
                <c:pt idx="391">
                  <c:v>4.188572660299747E-2</c:v>
                </c:pt>
                <c:pt idx="392">
                  <c:v>4.1919328920459395E-2</c:v>
                </c:pt>
                <c:pt idx="393">
                  <c:v>4.1952815598698574E-2</c:v>
                </c:pt>
                <c:pt idx="394">
                  <c:v>4.1986188583605213E-2</c:v>
                </c:pt>
                <c:pt idx="395">
                  <c:v>4.2019449795823026E-2</c:v>
                </c:pt>
                <c:pt idx="396">
                  <c:v>4.2052601130546957E-2</c:v>
                </c:pt>
                <c:pt idx="397">
                  <c:v>4.2085644457327973E-2</c:v>
                </c:pt>
                <c:pt idx="398">
                  <c:v>4.2118581619891543E-2</c:v>
                </c:pt>
                <c:pt idx="399">
                  <c:v>4.2151414435955332E-2</c:v>
                </c:pt>
                <c:pt idx="400">
                  <c:v>4.218414469706467E-2</c:v>
                </c:pt>
                <c:pt idx="401">
                  <c:v>4.2216774168431219E-2</c:v>
                </c:pt>
                <c:pt idx="402">
                  <c:v>4.224930458878149E-2</c:v>
                </c:pt>
                <c:pt idx="403">
                  <c:v>4.228173767021453E-2</c:v>
                </c:pt>
                <c:pt idx="404">
                  <c:v>4.2314075098067443E-2</c:v>
                </c:pt>
                <c:pt idx="405">
                  <c:v>4.2346318530790718E-2</c:v>
                </c:pt>
                <c:pt idx="406">
                  <c:v>4.2378469599827974E-2</c:v>
                </c:pt>
                <c:pt idx="407">
                  <c:v>4.2410529909507243E-2</c:v>
                </c:pt>
                <c:pt idx="408">
                  <c:v>4.2442501036941728E-2</c:v>
                </c:pt>
                <c:pt idx="409">
                  <c:v>4.2474384531936901E-2</c:v>
                </c:pt>
                <c:pt idx="410">
                  <c:v>4.2506181916904903E-2</c:v>
                </c:pt>
                <c:pt idx="411">
                  <c:v>4.2537894686788563E-2</c:v>
                </c:pt>
                <c:pt idx="412">
                  <c:v>4.2569524308993821E-2</c:v>
                </c:pt>
                <c:pt idx="413">
                  <c:v>4.2601072223328908E-2</c:v>
                </c:pt>
                <c:pt idx="414">
                  <c:v>4.263253984195399E-2</c:v>
                </c:pt>
                <c:pt idx="415">
                  <c:v>4.2663928549336469E-2</c:v>
                </c:pt>
                <c:pt idx="416">
                  <c:v>4.2695239702213811E-2</c:v>
                </c:pt>
                <c:pt idx="417">
                  <c:v>4.2726474629566587E-2</c:v>
                </c:pt>
                <c:pt idx="418">
                  <c:v>4.2757634632600947E-2</c:v>
                </c:pt>
                <c:pt idx="419">
                  <c:v>4.2788720984730653E-2</c:v>
                </c:pt>
                <c:pt idx="420">
                  <c:v>4.281973493157875E-2</c:v>
                </c:pt>
                <c:pt idx="421">
                  <c:v>4.2850677690974517E-2</c:v>
                </c:pt>
                <c:pt idx="422">
                  <c:v>4.2881550452971477E-2</c:v>
                </c:pt>
                <c:pt idx="423">
                  <c:v>4.2912354379859401E-2</c:v>
                </c:pt>
                <c:pt idx="424">
                  <c:v>4.2943090606195354E-2</c:v>
                </c:pt>
                <c:pt idx="425">
                  <c:v>4.2973760238833023E-2</c:v>
                </c:pt>
                <c:pt idx="426">
                  <c:v>4.3004364356965856E-2</c:v>
                </c:pt>
                <c:pt idx="427">
                  <c:v>4.3034904012178202E-2</c:v>
                </c:pt>
                <c:pt idx="428">
                  <c:v>4.3065380228494307E-2</c:v>
                </c:pt>
                <c:pt idx="429">
                  <c:v>4.3095794002448735E-2</c:v>
                </c:pt>
                <c:pt idx="430">
                  <c:v>4.3126146303151633E-2</c:v>
                </c:pt>
                <c:pt idx="431">
                  <c:v>4.3156438072367166E-2</c:v>
                </c:pt>
                <c:pt idx="432">
                  <c:v>4.3186670224599835E-2</c:v>
                </c:pt>
                <c:pt idx="433">
                  <c:v>4.3216843647182437E-2</c:v>
                </c:pt>
                <c:pt idx="434">
                  <c:v>4.3246959200378202E-2</c:v>
                </c:pt>
                <c:pt idx="435">
                  <c:v>4.3277017717484434E-2</c:v>
                </c:pt>
                <c:pt idx="436">
                  <c:v>4.330702000494327E-2</c:v>
                </c:pt>
                <c:pt idx="437">
                  <c:v>4.3336966842461286E-2</c:v>
                </c:pt>
                <c:pt idx="438">
                  <c:v>4.3366858983136851E-2</c:v>
                </c:pt>
                <c:pt idx="439">
                  <c:v>4.3396697153589202E-2</c:v>
                </c:pt>
                <c:pt idx="440">
                  <c:v>4.3426482054101191E-2</c:v>
                </c:pt>
                <c:pt idx="441">
                  <c:v>4.345621435875667E-2</c:v>
                </c:pt>
                <c:pt idx="442">
                  <c:v>4.3485894715602137E-2</c:v>
                </c:pt>
                <c:pt idx="443">
                  <c:v>4.3515523746795869E-2</c:v>
                </c:pt>
                <c:pt idx="444">
                  <c:v>4.3545102048775805E-2</c:v>
                </c:pt>
                <c:pt idx="445">
                  <c:v>4.3574630192429721E-2</c:v>
                </c:pt>
                <c:pt idx="446">
                  <c:v>4.3604108723268975E-2</c:v>
                </c:pt>
                <c:pt idx="447">
                  <c:v>4.3633538161613403E-2</c:v>
                </c:pt>
                <c:pt idx="448">
                  <c:v>4.3662919002777772E-2</c:v>
                </c:pt>
                <c:pt idx="449">
                  <c:v>4.3692251717266997E-2</c:v>
                </c:pt>
                <c:pt idx="450">
                  <c:v>4.3721536750972914E-2</c:v>
                </c:pt>
                <c:pt idx="451">
                  <c:v>4.3750774525383833E-2</c:v>
                </c:pt>
                <c:pt idx="452">
                  <c:v>4.3779965437790648E-2</c:v>
                </c:pt>
                <c:pt idx="453">
                  <c:v>4.3809109861507455E-2</c:v>
                </c:pt>
                <c:pt idx="454">
                  <c:v>4.3838208146090747E-2</c:v>
                </c:pt>
                <c:pt idx="455">
                  <c:v>4.3867260617566947E-2</c:v>
                </c:pt>
                <c:pt idx="456">
                  <c:v>4.3896267578665923E-2</c:v>
                </c:pt>
                <c:pt idx="457">
                  <c:v>4.3925229309058574E-2</c:v>
                </c:pt>
                <c:pt idx="458">
                  <c:v>4.395414606559616E-2</c:v>
                </c:pt>
                <c:pt idx="459">
                  <c:v>4.3983018082562907E-2</c:v>
                </c:pt>
                <c:pt idx="460">
                  <c:v>4.4011845571925161E-2</c:v>
                </c:pt>
                <c:pt idx="461">
                  <c:v>4.4040628723587057E-2</c:v>
                </c:pt>
                <c:pt idx="462">
                  <c:v>4.4069367705659876E-2</c:v>
                </c:pt>
                <c:pt idx="463">
                  <c:v>4.4098062664720175E-2</c:v>
                </c:pt>
                <c:pt idx="464">
                  <c:v>4.4126713726085107E-2</c:v>
                </c:pt>
                <c:pt idx="465">
                  <c:v>4.4155320994089024E-2</c:v>
                </c:pt>
                <c:pt idx="466">
                  <c:v>4.4183884552361517E-2</c:v>
                </c:pt>
                <c:pt idx="467">
                  <c:v>4.4212404464111017E-2</c:v>
                </c:pt>
                <c:pt idx="468">
                  <c:v>4.4240880772416946E-2</c:v>
                </c:pt>
                <c:pt idx="469">
                  <c:v>4.4269313500517049E-2</c:v>
                </c:pt>
                <c:pt idx="470">
                  <c:v>4.4297702652107647E-2</c:v>
                </c:pt>
                <c:pt idx="471">
                  <c:v>4.4326048211644757E-2</c:v>
                </c:pt>
                <c:pt idx="472">
                  <c:v>4.43543501446425E-2</c:v>
                </c:pt>
                <c:pt idx="473">
                  <c:v>4.4382608397990117E-2</c:v>
                </c:pt>
                <c:pt idx="474">
                  <c:v>4.4410822900253374E-2</c:v>
                </c:pt>
                <c:pt idx="475">
                  <c:v>4.4438993561996765E-2</c:v>
                </c:pt>
                <c:pt idx="476">
                  <c:v>4.4467120276099982E-2</c:v>
                </c:pt>
                <c:pt idx="477">
                  <c:v>4.4495202918079194E-2</c:v>
                </c:pt>
                <c:pt idx="478">
                  <c:v>4.4523241346410433E-2</c:v>
                </c:pt>
                <c:pt idx="479">
                  <c:v>4.4551235402861232E-2</c:v>
                </c:pt>
                <c:pt idx="480">
                  <c:v>4.4579184912815491E-2</c:v>
                </c:pt>
                <c:pt idx="481">
                  <c:v>4.4607089685617975E-2</c:v>
                </c:pt>
                <c:pt idx="482">
                  <c:v>4.4634949514900553E-2</c:v>
                </c:pt>
                <c:pt idx="483">
                  <c:v>4.4662764178922891E-2</c:v>
                </c:pt>
                <c:pt idx="484">
                  <c:v>4.469053344092485E-2</c:v>
                </c:pt>
                <c:pt idx="485">
                  <c:v>4.4718257049459885E-2</c:v>
                </c:pt>
                <c:pt idx="486">
                  <c:v>4.4745934738742561E-2</c:v>
                </c:pt>
                <c:pt idx="487">
                  <c:v>4.4773566229003671E-2</c:v>
                </c:pt>
                <c:pt idx="488">
                  <c:v>4.4801151226844367E-2</c:v>
                </c:pt>
                <c:pt idx="489">
                  <c:v>4.4828689425577224E-2</c:v>
                </c:pt>
                <c:pt idx="490">
                  <c:v>4.4856180505592841E-2</c:v>
                </c:pt>
                <c:pt idx="491">
                  <c:v>4.4883624134712904E-2</c:v>
                </c:pt>
                <c:pt idx="492">
                  <c:v>4.4911019968554088E-2</c:v>
                </c:pt>
                <c:pt idx="493">
                  <c:v>4.493836765088173E-2</c:v>
                </c:pt>
                <c:pt idx="494">
                  <c:v>4.4965666813977213E-2</c:v>
                </c:pt>
                <c:pt idx="495">
                  <c:v>4.4992917079003783E-2</c:v>
                </c:pt>
                <c:pt idx="496">
                  <c:v>4.5020118056368304E-2</c:v>
                </c:pt>
                <c:pt idx="497">
                  <c:v>4.5047269346091087E-2</c:v>
                </c:pt>
                <c:pt idx="498">
                  <c:v>4.5074370538169498E-2</c:v>
                </c:pt>
                <c:pt idx="499">
                  <c:v>4.5101421212954025E-2</c:v>
                </c:pt>
                <c:pt idx="500">
                  <c:v>4.5128420941512565E-2</c:v>
                </c:pt>
                <c:pt idx="501">
                  <c:v>4.5155369286002431E-2</c:v>
                </c:pt>
                <c:pt idx="502">
                  <c:v>4.5182265800046632E-2</c:v>
                </c:pt>
                <c:pt idx="503">
                  <c:v>4.5209110029098942E-2</c:v>
                </c:pt>
                <c:pt idx="504">
                  <c:v>4.5235901510825696E-2</c:v>
                </c:pt>
                <c:pt idx="505">
                  <c:v>4.5262639775467496E-2</c:v>
                </c:pt>
                <c:pt idx="506">
                  <c:v>4.5289324346228677E-2</c:v>
                </c:pt>
                <c:pt idx="507">
                  <c:v>4.531595473963565E-2</c:v>
                </c:pt>
                <c:pt idx="508">
                  <c:v>4.5342530465920516E-2</c:v>
                </c:pt>
                <c:pt idx="509">
                  <c:v>4.5369051029393988E-2</c:v>
                </c:pt>
                <c:pt idx="510">
                  <c:v>4.5395515928820067E-2</c:v>
                </c:pt>
                <c:pt idx="511">
                  <c:v>4.5421924657787112E-2</c:v>
                </c:pt>
                <c:pt idx="512">
                  <c:v>4.5448276705084875E-2</c:v>
                </c:pt>
                <c:pt idx="513">
                  <c:v>4.5474571555073673E-2</c:v>
                </c:pt>
                <c:pt idx="514">
                  <c:v>4.5500808688062305E-2</c:v>
                </c:pt>
                <c:pt idx="515">
                  <c:v>4.5526987580680786E-2</c:v>
                </c:pt>
                <c:pt idx="516">
                  <c:v>4.5553107706245204E-2</c:v>
                </c:pt>
                <c:pt idx="517">
                  <c:v>4.5579168535137646E-2</c:v>
                </c:pt>
                <c:pt idx="518">
                  <c:v>4.5605169535170256E-2</c:v>
                </c:pt>
                <c:pt idx="519">
                  <c:v>4.563111017195725E-2</c:v>
                </c:pt>
                <c:pt idx="520">
                  <c:v>4.5656989909279647E-2</c:v>
                </c:pt>
                <c:pt idx="521">
                  <c:v>4.5682808209455791E-2</c:v>
                </c:pt>
                <c:pt idx="522">
                  <c:v>4.5708564533705288E-2</c:v>
                </c:pt>
                <c:pt idx="523">
                  <c:v>4.5734258342516383E-2</c:v>
                </c:pt>
                <c:pt idx="524">
                  <c:v>4.5759889096002475E-2</c:v>
                </c:pt>
                <c:pt idx="525">
                  <c:v>4.5785456254264292E-2</c:v>
                </c:pt>
                <c:pt idx="526">
                  <c:v>4.5810959277758932E-2</c:v>
                </c:pt>
                <c:pt idx="527">
                  <c:v>4.5836397627643209E-2</c:v>
                </c:pt>
                <c:pt idx="528">
                  <c:v>4.5861770766140814E-2</c:v>
                </c:pt>
                <c:pt idx="529">
                  <c:v>4.5887078156890485E-2</c:v>
                </c:pt>
                <c:pt idx="530">
                  <c:v>4.5912319265295841E-2</c:v>
                </c:pt>
                <c:pt idx="531">
                  <c:v>4.5937493558883484E-2</c:v>
                </c:pt>
                <c:pt idx="532">
                  <c:v>4.596260050763841E-2</c:v>
                </c:pt>
                <c:pt idx="533">
                  <c:v>4.5987639584362701E-2</c:v>
                </c:pt>
                <c:pt idx="534">
                  <c:v>4.6012610265001433E-2</c:v>
                </c:pt>
                <c:pt idx="535">
                  <c:v>4.6037512028999493E-2</c:v>
                </c:pt>
                <c:pt idx="536">
                  <c:v>4.6062344359620838E-2</c:v>
                </c:pt>
                <c:pt idx="537">
                  <c:v>4.6087106744301581E-2</c:v>
                </c:pt>
                <c:pt idx="538">
                  <c:v>4.6111798674966606E-2</c:v>
                </c:pt>
                <c:pt idx="539">
                  <c:v>4.6136419648366019E-2</c:v>
                </c:pt>
                <c:pt idx="540">
                  <c:v>4.6160969166399418E-2</c:v>
                </c:pt>
                <c:pt idx="541">
                  <c:v>4.6185446736432267E-2</c:v>
                </c:pt>
                <c:pt idx="542">
                  <c:v>4.6209851871624463E-2</c:v>
                </c:pt>
                <c:pt idx="543">
                  <c:v>4.6234184091238216E-2</c:v>
                </c:pt>
                <c:pt idx="544">
                  <c:v>4.6258442920954254E-2</c:v>
                </c:pt>
                <c:pt idx="545">
                  <c:v>4.6282627893175776E-2</c:v>
                </c:pt>
                <c:pt idx="546">
                  <c:v>4.6306738547345169E-2</c:v>
                </c:pt>
                <c:pt idx="547">
                  <c:v>4.6330774430237281E-2</c:v>
                </c:pt>
                <c:pt idx="548">
                  <c:v>4.6354735096244375E-2</c:v>
                </c:pt>
                <c:pt idx="549">
                  <c:v>4.6378620107696542E-2</c:v>
                </c:pt>
                <c:pt idx="550">
                  <c:v>4.640242903512954E-2</c:v>
                </c:pt>
                <c:pt idx="551">
                  <c:v>4.6426161457588891E-2</c:v>
                </c:pt>
                <c:pt idx="552">
                  <c:v>4.6449816962888829E-2</c:v>
                </c:pt>
                <c:pt idx="553">
                  <c:v>4.6473395147909893E-2</c:v>
                </c:pt>
                <c:pt idx="554">
                  <c:v>4.6496895618862437E-2</c:v>
                </c:pt>
                <c:pt idx="555">
                  <c:v>4.6520317991556676E-2</c:v>
                </c:pt>
                <c:pt idx="556">
                  <c:v>4.6543661891662202E-2</c:v>
                </c:pt>
                <c:pt idx="557">
                  <c:v>4.6566926954977661E-2</c:v>
                </c:pt>
                <c:pt idx="558">
                  <c:v>4.6590112827688178E-2</c:v>
                </c:pt>
                <c:pt idx="559">
                  <c:v>4.6613219166589281E-2</c:v>
                </c:pt>
                <c:pt idx="560">
                  <c:v>4.663624563936402E-2</c:v>
                </c:pt>
                <c:pt idx="561">
                  <c:v>4.6659191924803688E-2</c:v>
                </c:pt>
                <c:pt idx="562">
                  <c:v>4.6682057713054372E-2</c:v>
                </c:pt>
                <c:pt idx="563">
                  <c:v>4.6704842705837649E-2</c:v>
                </c:pt>
                <c:pt idx="564">
                  <c:v>4.6727546616680021E-2</c:v>
                </c:pt>
                <c:pt idx="565">
                  <c:v>4.6750169171140318E-2</c:v>
                </c:pt>
                <c:pt idx="566">
                  <c:v>4.6772710107013914E-2</c:v>
                </c:pt>
                <c:pt idx="567">
                  <c:v>4.6795169174539013E-2</c:v>
                </c:pt>
                <c:pt idx="568">
                  <c:v>4.681754613661987E-2</c:v>
                </c:pt>
                <c:pt idx="569">
                  <c:v>4.6839840769003944E-2</c:v>
                </c:pt>
                <c:pt idx="570">
                  <c:v>4.686205286048882E-2</c:v>
                </c:pt>
                <c:pt idx="571">
                  <c:v>4.6884182213099049E-2</c:v>
                </c:pt>
                <c:pt idx="572">
                  <c:v>4.6906228642279363E-2</c:v>
                </c:pt>
                <c:pt idx="573">
                  <c:v>4.6928191977052731E-2</c:v>
                </c:pt>
                <c:pt idx="574">
                  <c:v>4.6950072060220581E-2</c:v>
                </c:pt>
                <c:pt idx="575">
                  <c:v>4.6971868748487342E-2</c:v>
                </c:pt>
                <c:pt idx="576">
                  <c:v>4.6993581912648484E-2</c:v>
                </c:pt>
                <c:pt idx="577">
                  <c:v>4.7015211437732948E-2</c:v>
                </c:pt>
                <c:pt idx="578">
                  <c:v>4.7036757223148255E-2</c:v>
                </c:pt>
                <c:pt idx="579">
                  <c:v>4.7058219182815553E-2</c:v>
                </c:pt>
                <c:pt idx="580">
                  <c:v>4.7079597245312257E-2</c:v>
                </c:pt>
                <c:pt idx="581">
                  <c:v>4.710089135399663E-2</c:v>
                </c:pt>
                <c:pt idx="582">
                  <c:v>4.7122101467123062E-2</c:v>
                </c:pt>
                <c:pt idx="583">
                  <c:v>4.7143227557959869E-2</c:v>
                </c:pt>
                <c:pt idx="584">
                  <c:v>4.7164269614895546E-2</c:v>
                </c:pt>
                <c:pt idx="585">
                  <c:v>4.7185227641548304E-2</c:v>
                </c:pt>
                <c:pt idx="586">
                  <c:v>4.7206101656850713E-2</c:v>
                </c:pt>
                <c:pt idx="587">
                  <c:v>4.7226891695133978E-2</c:v>
                </c:pt>
                <c:pt idx="588">
                  <c:v>4.7247597806232583E-2</c:v>
                </c:pt>
                <c:pt idx="589">
                  <c:v>4.7268220055536776E-2</c:v>
                </c:pt>
                <c:pt idx="590">
                  <c:v>4.7288758524058075E-2</c:v>
                </c:pt>
                <c:pt idx="591">
                  <c:v>4.7309213308508333E-2</c:v>
                </c:pt>
                <c:pt idx="592">
                  <c:v>4.7329584521344482E-2</c:v>
                </c:pt>
                <c:pt idx="593">
                  <c:v>4.7349872290815796E-2</c:v>
                </c:pt>
                <c:pt idx="594">
                  <c:v>4.7370076761000163E-2</c:v>
                </c:pt>
                <c:pt idx="595">
                  <c:v>4.7390198091854255E-2</c:v>
                </c:pt>
                <c:pt idx="596">
                  <c:v>4.7410236459213932E-2</c:v>
                </c:pt>
                <c:pt idx="597">
                  <c:v>4.7430192054837561E-2</c:v>
                </c:pt>
                <c:pt idx="598">
                  <c:v>4.7450065086407381E-2</c:v>
                </c:pt>
                <c:pt idx="599">
                  <c:v>4.7469855777525015E-2</c:v>
                </c:pt>
                <c:pt idx="600">
                  <c:v>4.7489564367732738E-2</c:v>
                </c:pt>
                <c:pt idx="601">
                  <c:v>4.7509191112489406E-2</c:v>
                </c:pt>
                <c:pt idx="602">
                  <c:v>4.7528736283150193E-2</c:v>
                </c:pt>
                <c:pt idx="603">
                  <c:v>4.7548200166951909E-2</c:v>
                </c:pt>
                <c:pt idx="604">
                  <c:v>4.756758306697792E-2</c:v>
                </c:pt>
                <c:pt idx="605">
                  <c:v>4.7586885302117993E-2</c:v>
                </c:pt>
                <c:pt idx="606">
                  <c:v>4.7606107207026307E-2</c:v>
                </c:pt>
                <c:pt idx="607">
                  <c:v>4.7625249132071612E-2</c:v>
                </c:pt>
                <c:pt idx="608">
                  <c:v>4.7644311443260735E-2</c:v>
                </c:pt>
                <c:pt idx="609">
                  <c:v>4.7663294522200195E-2</c:v>
                </c:pt>
                <c:pt idx="610">
                  <c:v>4.7682198765979185E-2</c:v>
                </c:pt>
                <c:pt idx="611">
                  <c:v>4.770102458712451E-2</c:v>
                </c:pt>
                <c:pt idx="612">
                  <c:v>4.7719772413498125E-2</c:v>
                </c:pt>
                <c:pt idx="613">
                  <c:v>4.7738442688187589E-2</c:v>
                </c:pt>
                <c:pt idx="614">
                  <c:v>4.7757035869414842E-2</c:v>
                </c:pt>
                <c:pt idx="615">
                  <c:v>4.777555243041514E-2</c:v>
                </c:pt>
                <c:pt idx="616">
                  <c:v>4.7793992859335707E-2</c:v>
                </c:pt>
                <c:pt idx="617">
                  <c:v>4.781235765907671E-2</c:v>
                </c:pt>
                <c:pt idx="618">
                  <c:v>4.7830647347186221E-2</c:v>
                </c:pt>
                <c:pt idx="619">
                  <c:v>4.784886245568306E-2</c:v>
                </c:pt>
                <c:pt idx="620">
                  <c:v>4.7867003530959094E-2</c:v>
                </c:pt>
                <c:pt idx="621">
                  <c:v>4.7885071133556209E-2</c:v>
                </c:pt>
                <c:pt idx="622">
                  <c:v>4.7903065838070871E-2</c:v>
                </c:pt>
                <c:pt idx="623">
                  <c:v>4.7920988232912819E-2</c:v>
                </c:pt>
                <c:pt idx="624">
                  <c:v>4.7938838920176169E-2</c:v>
                </c:pt>
                <c:pt idx="625">
                  <c:v>4.7956618515440523E-2</c:v>
                </c:pt>
                <c:pt idx="626">
                  <c:v>4.7974327647547846E-2</c:v>
                </c:pt>
                <c:pt idx="627">
                  <c:v>4.7991966958439214E-2</c:v>
                </c:pt>
                <c:pt idx="628">
                  <c:v>4.8009537102918845E-2</c:v>
                </c:pt>
                <c:pt idx="629">
                  <c:v>4.8027038748457866E-2</c:v>
                </c:pt>
                <c:pt idx="630">
                  <c:v>4.8044472574930087E-2</c:v>
                </c:pt>
                <c:pt idx="631">
                  <c:v>4.8061839274437676E-2</c:v>
                </c:pt>
                <c:pt idx="632">
                  <c:v>4.8079139551029104E-2</c:v>
                </c:pt>
                <c:pt idx="633">
                  <c:v>4.8096374120447913E-2</c:v>
                </c:pt>
                <c:pt idx="634">
                  <c:v>4.8113543709933336E-2</c:v>
                </c:pt>
                <c:pt idx="635">
                  <c:v>4.813064905788169E-2</c:v>
                </c:pt>
                <c:pt idx="636">
                  <c:v>4.8147690913643952E-2</c:v>
                </c:pt>
                <c:pt idx="637">
                  <c:v>4.8164670037216827E-2</c:v>
                </c:pt>
                <c:pt idx="638">
                  <c:v>4.8181587198966133E-2</c:v>
                </c:pt>
                <c:pt idx="639">
                  <c:v>4.8198443179334027E-2</c:v>
                </c:pt>
                <c:pt idx="640">
                  <c:v>4.8215238768550411E-2</c:v>
                </c:pt>
                <c:pt idx="641">
                  <c:v>4.8231974766324778E-2</c:v>
                </c:pt>
                <c:pt idx="642">
                  <c:v>4.8248651981534121E-2</c:v>
                </c:pt>
                <c:pt idx="643">
                  <c:v>4.8265271231913855E-2</c:v>
                </c:pt>
                <c:pt idx="644">
                  <c:v>4.8281833343723005E-2</c:v>
                </c:pt>
                <c:pt idx="645">
                  <c:v>4.829833915139442E-2</c:v>
                </c:pt>
                <c:pt idx="646">
                  <c:v>4.8314789497247691E-2</c:v>
                </c:pt>
                <c:pt idx="647">
                  <c:v>4.833118523110002E-2</c:v>
                </c:pt>
                <c:pt idx="648">
                  <c:v>4.8347527209942981E-2</c:v>
                </c:pt>
                <c:pt idx="649">
                  <c:v>4.8363816297540899E-2</c:v>
                </c:pt>
                <c:pt idx="650">
                  <c:v>4.8380053364120199E-2</c:v>
                </c:pt>
                <c:pt idx="651">
                  <c:v>4.8396239285972475E-2</c:v>
                </c:pt>
                <c:pt idx="652">
                  <c:v>4.8412374945068802E-2</c:v>
                </c:pt>
                <c:pt idx="653">
                  <c:v>4.8428461228685223E-2</c:v>
                </c:pt>
                <c:pt idx="654">
                  <c:v>4.8444499029029607E-2</c:v>
                </c:pt>
                <c:pt idx="655">
                  <c:v>4.8460489242802211E-2</c:v>
                </c:pt>
                <c:pt idx="656">
                  <c:v>4.8476432770856573E-2</c:v>
                </c:pt>
                <c:pt idx="657">
                  <c:v>4.8492330517727292E-2</c:v>
                </c:pt>
                <c:pt idx="658">
                  <c:v>4.8508183391241917E-2</c:v>
                </c:pt>
                <c:pt idx="659">
                  <c:v>4.8523992302129032E-2</c:v>
                </c:pt>
                <c:pt idx="660">
                  <c:v>4.853975816353237E-2</c:v>
                </c:pt>
                <c:pt idx="661">
                  <c:v>4.8555481890647172E-2</c:v>
                </c:pt>
                <c:pt idx="662">
                  <c:v>4.8571164400225644E-2</c:v>
                </c:pt>
                <c:pt idx="663">
                  <c:v>4.8586806610179792E-2</c:v>
                </c:pt>
                <c:pt idx="664">
                  <c:v>4.8602409439097806E-2</c:v>
                </c:pt>
                <c:pt idx="665">
                  <c:v>4.8617973805807929E-2</c:v>
                </c:pt>
                <c:pt idx="666">
                  <c:v>4.8633500628934449E-2</c:v>
                </c:pt>
                <c:pt idx="667">
                  <c:v>4.8648990826404767E-2</c:v>
                </c:pt>
                <c:pt idx="668">
                  <c:v>4.8664445315010095E-2</c:v>
                </c:pt>
                <c:pt idx="669">
                  <c:v>4.8679865009903657E-2</c:v>
                </c:pt>
                <c:pt idx="670">
                  <c:v>4.8695250824163018E-2</c:v>
                </c:pt>
                <c:pt idx="671">
                  <c:v>4.8710603668262416E-2</c:v>
                </c:pt>
                <c:pt idx="672">
                  <c:v>4.8725924449634112E-2</c:v>
                </c:pt>
                <c:pt idx="673">
                  <c:v>4.8741214072131875E-2</c:v>
                </c:pt>
                <c:pt idx="674">
                  <c:v>4.875647343556231E-2</c:v>
                </c:pt>
                <c:pt idx="675">
                  <c:v>4.877170343518563E-2</c:v>
                </c:pt>
                <c:pt idx="676">
                  <c:v>4.8786904961229539E-2</c:v>
                </c:pt>
                <c:pt idx="677">
                  <c:v>4.8802078898329278E-2</c:v>
                </c:pt>
                <c:pt idx="678">
                  <c:v>4.881722612508408E-2</c:v>
                </c:pt>
                <c:pt idx="679">
                  <c:v>4.8832347513484031E-2</c:v>
                </c:pt>
                <c:pt idx="680">
                  <c:v>4.8847443928443472E-2</c:v>
                </c:pt>
                <c:pt idx="681">
                  <c:v>4.8862516227233629E-2</c:v>
                </c:pt>
                <c:pt idx="682">
                  <c:v>4.8877565259032078E-2</c:v>
                </c:pt>
                <c:pt idx="683">
                  <c:v>4.8892591864290881E-2</c:v>
                </c:pt>
                <c:pt idx="684">
                  <c:v>4.8907596874312412E-2</c:v>
                </c:pt>
                <c:pt idx="685">
                  <c:v>4.8922581110669869E-2</c:v>
                </c:pt>
                <c:pt idx="686">
                  <c:v>4.8937545384658145E-2</c:v>
                </c:pt>
                <c:pt idx="687">
                  <c:v>4.8952490496790853E-2</c:v>
                </c:pt>
                <c:pt idx="688">
                  <c:v>4.89674172362555E-2</c:v>
                </c:pt>
                <c:pt idx="689">
                  <c:v>4.8982326380368785E-2</c:v>
                </c:pt>
                <c:pt idx="690">
                  <c:v>4.8997218694025867E-2</c:v>
                </c:pt>
                <c:pt idx="691">
                  <c:v>4.9012094929186192E-2</c:v>
                </c:pt>
                <c:pt idx="692">
                  <c:v>4.9026955824288239E-2</c:v>
                </c:pt>
                <c:pt idx="693">
                  <c:v>4.9041802103765249E-2</c:v>
                </c:pt>
                <c:pt idx="694">
                  <c:v>4.905663447743365E-2</c:v>
                </c:pt>
                <c:pt idx="695">
                  <c:v>4.9071453639974477E-2</c:v>
                </c:pt>
                <c:pt idx="696">
                  <c:v>4.9086260270417362E-2</c:v>
                </c:pt>
                <c:pt idx="697">
                  <c:v>4.91010550315416E-2</c:v>
                </c:pt>
                <c:pt idx="698">
                  <c:v>4.9115838569361095E-2</c:v>
                </c:pt>
                <c:pt idx="699">
                  <c:v>4.9130611512557959E-2</c:v>
                </c:pt>
                <c:pt idx="700">
                  <c:v>4.9145374471965007E-2</c:v>
                </c:pt>
                <c:pt idx="701">
                  <c:v>4.916012803996004E-2</c:v>
                </c:pt>
                <c:pt idx="702">
                  <c:v>4.9174872790015769E-2</c:v>
                </c:pt>
                <c:pt idx="703">
                  <c:v>4.9189609276052801E-2</c:v>
                </c:pt>
                <c:pt idx="704">
                  <c:v>4.9204338031957499E-2</c:v>
                </c:pt>
                <c:pt idx="705">
                  <c:v>4.9219059571033223E-2</c:v>
                </c:pt>
                <c:pt idx="706">
                  <c:v>4.9233774385450464E-2</c:v>
                </c:pt>
                <c:pt idx="707">
                  <c:v>4.9248482945694255E-2</c:v>
                </c:pt>
                <c:pt idx="708">
                  <c:v>4.9263185700035968E-2</c:v>
                </c:pt>
                <c:pt idx="709">
                  <c:v>4.9277883074058039E-2</c:v>
                </c:pt>
                <c:pt idx="710">
                  <c:v>4.9292575470007538E-2</c:v>
                </c:pt>
                <c:pt idx="711">
                  <c:v>4.9307263266364781E-2</c:v>
                </c:pt>
                <c:pt idx="712">
                  <c:v>4.9321946817261916E-2</c:v>
                </c:pt>
                <c:pt idx="713">
                  <c:v>4.933662645202129E-2</c:v>
                </c:pt>
                <c:pt idx="714">
                  <c:v>4.9351302474545486E-2</c:v>
                </c:pt>
                <c:pt idx="715">
                  <c:v>4.9365975162904759E-2</c:v>
                </c:pt>
                <c:pt idx="716">
                  <c:v>4.9380644768746956E-2</c:v>
                </c:pt>
                <c:pt idx="717">
                  <c:v>4.9395311516825684E-2</c:v>
                </c:pt>
                <c:pt idx="718">
                  <c:v>4.9409975604505343E-2</c:v>
                </c:pt>
                <c:pt idx="719">
                  <c:v>4.9424637201240559E-2</c:v>
                </c:pt>
                <c:pt idx="720">
                  <c:v>4.9439296448113713E-2</c:v>
                </c:pt>
                <c:pt idx="721">
                  <c:v>4.9453953457343186E-2</c:v>
                </c:pt>
                <c:pt idx="722">
                  <c:v>4.9468608311757339E-2</c:v>
                </c:pt>
                <c:pt idx="723">
                  <c:v>4.9483261064408028E-2</c:v>
                </c:pt>
                <c:pt idx="724">
                  <c:v>4.9497911738035444E-2</c:v>
                </c:pt>
                <c:pt idx="725">
                  <c:v>4.9512560324600177E-2</c:v>
                </c:pt>
                <c:pt idx="726">
                  <c:v>4.9527206784923485E-2</c:v>
                </c:pt>
                <c:pt idx="727">
                  <c:v>4.9541851048142793E-2</c:v>
                </c:pt>
                <c:pt idx="728">
                  <c:v>4.9556493011274946E-2</c:v>
                </c:pt>
                <c:pt idx="729">
                  <c:v>4.9571132538882484E-2</c:v>
                </c:pt>
                <c:pt idx="730">
                  <c:v>4.9585769462529711E-2</c:v>
                </c:pt>
                <c:pt idx="731">
                  <c:v>4.9600403580507581E-2</c:v>
                </c:pt>
                <c:pt idx="732">
                  <c:v>4.9615034657263669E-2</c:v>
                </c:pt>
                <c:pt idx="733">
                  <c:v>4.9629662423173453E-2</c:v>
                </c:pt>
                <c:pt idx="734">
                  <c:v>4.9644286574015338E-2</c:v>
                </c:pt>
                <c:pt idx="735">
                  <c:v>4.9658906770717395E-2</c:v>
                </c:pt>
                <c:pt idx="736">
                  <c:v>4.9673522638887038E-2</c:v>
                </c:pt>
                <c:pt idx="737">
                  <c:v>4.9688133768542621E-2</c:v>
                </c:pt>
                <c:pt idx="738">
                  <c:v>4.970273971370031E-2</c:v>
                </c:pt>
                <c:pt idx="739">
                  <c:v>4.9717339992125693E-2</c:v>
                </c:pt>
                <c:pt idx="740">
                  <c:v>4.9731934084925954E-2</c:v>
                </c:pt>
                <c:pt idx="741">
                  <c:v>4.9746521436289423E-2</c:v>
                </c:pt>
                <c:pt idx="742">
                  <c:v>4.9761101453222593E-2</c:v>
                </c:pt>
                <c:pt idx="743">
                  <c:v>4.9775673505174103E-2</c:v>
                </c:pt>
                <c:pt idx="744">
                  <c:v>4.9790236923852989E-2</c:v>
                </c:pt>
                <c:pt idx="745">
                  <c:v>4.9804791002969452E-2</c:v>
                </c:pt>
                <c:pt idx="746">
                  <c:v>4.9819334997933618E-2</c:v>
                </c:pt>
                <c:pt idx="747">
                  <c:v>4.9833868125696637E-2</c:v>
                </c:pt>
                <c:pt idx="748">
                  <c:v>4.9848389564495159E-2</c:v>
                </c:pt>
                <c:pt idx="749">
                  <c:v>4.9862898453669952E-2</c:v>
                </c:pt>
                <c:pt idx="750">
                  <c:v>4.9877393893497317E-2</c:v>
                </c:pt>
                <c:pt idx="751">
                  <c:v>4.9891874945001552E-2</c:v>
                </c:pt>
                <c:pt idx="752">
                  <c:v>4.9906340629873112E-2</c:v>
                </c:pt>
                <c:pt idx="753">
                  <c:v>4.9920789930210444E-2</c:v>
                </c:pt>
                <c:pt idx="754">
                  <c:v>4.9935221788549831E-2</c:v>
                </c:pt>
                <c:pt idx="755">
                  <c:v>4.99496351076857E-2</c:v>
                </c:pt>
                <c:pt idx="756">
                  <c:v>4.9964028750587502E-2</c:v>
                </c:pt>
                <c:pt idx="757">
                  <c:v>4.9978401540415308E-2</c:v>
                </c:pt>
                <c:pt idx="758">
                  <c:v>4.9992752260419986E-2</c:v>
                </c:pt>
                <c:pt idx="759">
                  <c:v>5.0007079653912864E-2</c:v>
                </c:pt>
                <c:pt idx="760">
                  <c:v>5.0021382424344375E-2</c:v>
                </c:pt>
                <c:pt idx="761">
                  <c:v>5.0035659235215059E-2</c:v>
                </c:pt>
                <c:pt idx="762">
                  <c:v>5.0049908710232634E-2</c:v>
                </c:pt>
                <c:pt idx="763">
                  <c:v>5.0064129433304905E-2</c:v>
                </c:pt>
                <c:pt idx="764">
                  <c:v>5.0078319948610346E-2</c:v>
                </c:pt>
                <c:pt idx="765">
                  <c:v>5.0092478760792793E-2</c:v>
                </c:pt>
                <c:pt idx="766">
                  <c:v>5.0106604335001748E-2</c:v>
                </c:pt>
                <c:pt idx="767">
                  <c:v>5.0120695097080323E-2</c:v>
                </c:pt>
                <c:pt idx="768">
                  <c:v>5.0134749433795395E-2</c:v>
                </c:pt>
                <c:pt idx="769">
                  <c:v>5.0148765692939648E-2</c:v>
                </c:pt>
                <c:pt idx="770">
                  <c:v>5.0162742183651909E-2</c:v>
                </c:pt>
                <c:pt idx="771">
                  <c:v>5.0176677176590585E-2</c:v>
                </c:pt>
                <c:pt idx="772">
                  <c:v>5.0190568904304511E-2</c:v>
                </c:pt>
                <c:pt idx="773">
                  <c:v>5.0204415561467756E-2</c:v>
                </c:pt>
                <c:pt idx="774">
                  <c:v>5.0218215305187996E-2</c:v>
                </c:pt>
                <c:pt idx="775">
                  <c:v>5.0231966255494281E-2</c:v>
                </c:pt>
                <c:pt idx="776">
                  <c:v>5.0245666495605273E-2</c:v>
                </c:pt>
                <c:pt idx="777">
                  <c:v>5.0259314072337399E-2</c:v>
                </c:pt>
                <c:pt idx="778">
                  <c:v>5.0272906996668872E-2</c:v>
                </c:pt>
                <c:pt idx="779">
                  <c:v>5.0286443244114951E-2</c:v>
                </c:pt>
                <c:pt idx="780">
                  <c:v>5.0299920755239952E-2</c:v>
                </c:pt>
                <c:pt idx="781">
                  <c:v>5.0313337436266134E-2</c:v>
                </c:pt>
                <c:pt idx="782">
                  <c:v>5.0326691159519737E-2</c:v>
                </c:pt>
                <c:pt idx="783">
                  <c:v>5.0339979764171476E-2</c:v>
                </c:pt>
                <c:pt idx="784">
                  <c:v>5.0353201056757869E-2</c:v>
                </c:pt>
                <c:pt idx="785">
                  <c:v>5.036635281187863E-2</c:v>
                </c:pt>
                <c:pt idx="786">
                  <c:v>5.0379432772968497E-2</c:v>
                </c:pt>
                <c:pt idx="787">
                  <c:v>5.0392438652851923E-2</c:v>
                </c:pt>
                <c:pt idx="788">
                  <c:v>5.0405368134752902E-2</c:v>
                </c:pt>
                <c:pt idx="789">
                  <c:v>5.0418218872886798E-2</c:v>
                </c:pt>
                <c:pt idx="790">
                  <c:v>5.0430988493399373E-2</c:v>
                </c:pt>
                <c:pt idx="791">
                  <c:v>5.0443674595218972E-2</c:v>
                </c:pt>
                <c:pt idx="792">
                  <c:v>5.0456274751019721E-2</c:v>
                </c:pt>
                <c:pt idx="793">
                  <c:v>5.0468786508070941E-2</c:v>
                </c:pt>
                <c:pt idx="794">
                  <c:v>5.0481207389314366E-2</c:v>
                </c:pt>
                <c:pt idx="795">
                  <c:v>5.0493534894379494E-2</c:v>
                </c:pt>
                <c:pt idx="796">
                  <c:v>5.0505766500582368E-2</c:v>
                </c:pt>
                <c:pt idx="797">
                  <c:v>5.0517899664164929E-2</c:v>
                </c:pt>
                <c:pt idx="798">
                  <c:v>5.0529931821292486E-2</c:v>
                </c:pt>
                <c:pt idx="799">
                  <c:v>5.0541860389354244E-2</c:v>
                </c:pt>
                <c:pt idx="800">
                  <c:v>5.0553682768224077E-2</c:v>
                </c:pt>
                <c:pt idx="801">
                  <c:v>5.0565396341300743E-2</c:v>
                </c:pt>
                <c:pt idx="802">
                  <c:v>5.0576998477213607E-2</c:v>
                </c:pt>
                <c:pt idx="803">
                  <c:v>5.0588486530862134E-2</c:v>
                </c:pt>
                <c:pt idx="804">
                  <c:v>5.0599857844943016E-2</c:v>
                </c:pt>
                <c:pt idx="805">
                  <c:v>5.0611109751452985E-2</c:v>
                </c:pt>
                <c:pt idx="806">
                  <c:v>5.0622239573146287E-2</c:v>
                </c:pt>
                <c:pt idx="807">
                  <c:v>5.0633244625008789E-2</c:v>
                </c:pt>
                <c:pt idx="808">
                  <c:v>5.0644122216011098E-2</c:v>
                </c:pt>
                <c:pt idx="809">
                  <c:v>5.0654869650626315E-2</c:v>
                </c:pt>
                <c:pt idx="810">
                  <c:v>5.0665484230615156E-2</c:v>
                </c:pt>
                <c:pt idx="811">
                  <c:v>5.0675963256650844E-2</c:v>
                </c:pt>
                <c:pt idx="812">
                  <c:v>5.0686304030298279E-2</c:v>
                </c:pt>
                <c:pt idx="813">
                  <c:v>5.0696503855686817E-2</c:v>
                </c:pt>
                <c:pt idx="814">
                  <c:v>5.0706560041490406E-2</c:v>
                </c:pt>
                <c:pt idx="815">
                  <c:v>5.0716469902895328E-2</c:v>
                </c:pt>
                <c:pt idx="816">
                  <c:v>5.0726230763497783E-2</c:v>
                </c:pt>
                <c:pt idx="817">
                  <c:v>5.0735839957575836E-2</c:v>
                </c:pt>
                <c:pt idx="818">
                  <c:v>5.0745294832009104E-2</c:v>
                </c:pt>
                <c:pt idx="819">
                  <c:v>5.0754592748533972E-2</c:v>
                </c:pt>
                <c:pt idx="820">
                  <c:v>5.0763731085907343E-2</c:v>
                </c:pt>
                <c:pt idx="821">
                  <c:v>5.0772707242370076E-2</c:v>
                </c:pt>
                <c:pt idx="822">
                  <c:v>5.0781518637732108E-2</c:v>
                </c:pt>
                <c:pt idx="823">
                  <c:v>5.079016271603342E-2</c:v>
                </c:pt>
                <c:pt idx="824">
                  <c:v>5.0798636947747798E-2</c:v>
                </c:pt>
                <c:pt idx="825">
                  <c:v>5.0806938832610497E-2</c:v>
                </c:pt>
                <c:pt idx="826">
                  <c:v>5.0815065901932147E-2</c:v>
                </c:pt>
                <c:pt idx="827">
                  <c:v>5.0823015721405317E-2</c:v>
                </c:pt>
                <c:pt idx="828">
                  <c:v>5.0830785893726589E-2</c:v>
                </c:pt>
                <c:pt idx="829">
                  <c:v>5.0838374061474546E-2</c:v>
                </c:pt>
                <c:pt idx="830">
                  <c:v>5.084577790988401E-2</c:v>
                </c:pt>
                <c:pt idx="831">
                  <c:v>5.0852995169789611E-2</c:v>
                </c:pt>
                <c:pt idx="832">
                  <c:v>5.0860023620399798E-2</c:v>
                </c:pt>
                <c:pt idx="833">
                  <c:v>5.0866861092796978E-2</c:v>
                </c:pt>
                <c:pt idx="834">
                  <c:v>5.0873505472529314E-2</c:v>
                </c:pt>
                <c:pt idx="835">
                  <c:v>5.0879954703122614E-2</c:v>
                </c:pt>
                <c:pt idx="836">
                  <c:v>5.0886206789251189E-2</c:v>
                </c:pt>
                <c:pt idx="837">
                  <c:v>5.0892259799965693E-2</c:v>
                </c:pt>
                <c:pt idx="838">
                  <c:v>5.0898111872234829E-2</c:v>
                </c:pt>
                <c:pt idx="839">
                  <c:v>5.0903761214258297E-2</c:v>
                </c:pt>
                <c:pt idx="840">
                  <c:v>5.0909206109170796E-2</c:v>
                </c:pt>
                <c:pt idx="841">
                  <c:v>5.0914444918434006E-2</c:v>
                </c:pt>
                <c:pt idx="842">
                  <c:v>5.0919476085781831E-2</c:v>
                </c:pt>
                <c:pt idx="843">
                  <c:v>5.0924298140804333E-2</c:v>
                </c:pt>
                <c:pt idx="844">
                  <c:v>5.0928909702770642E-2</c:v>
                </c:pt>
                <c:pt idx="845">
                  <c:v>5.0933309484814795E-2</c:v>
                </c:pt>
                <c:pt idx="846">
                  <c:v>5.0937496297531991E-2</c:v>
                </c:pt>
                <c:pt idx="847">
                  <c:v>5.0941469053449144E-2</c:v>
                </c:pt>
                <c:pt idx="848">
                  <c:v>5.0945226770892665E-2</c:v>
                </c:pt>
                <c:pt idx="849">
                  <c:v>5.0948768578285134E-2</c:v>
                </c:pt>
                <c:pt idx="850">
                  <c:v>5.0952093718774426E-2</c:v>
                </c:pt>
                <c:pt idx="851">
                  <c:v>5.0955201554155879E-2</c:v>
                </c:pt>
                <c:pt idx="852">
                  <c:v>5.0958091569794639E-2</c:v>
                </c:pt>
                <c:pt idx="853">
                  <c:v>5.0960763378859346E-2</c:v>
                </c:pt>
                <c:pt idx="854">
                  <c:v>5.096321672730026E-2</c:v>
                </c:pt>
                <c:pt idx="855">
                  <c:v>5.0965451498404077E-2</c:v>
                </c:pt>
                <c:pt idx="856">
                  <c:v>5.0967467717715535E-2</c:v>
                </c:pt>
                <c:pt idx="857">
                  <c:v>5.0969265557909378E-2</c:v>
                </c:pt>
                <c:pt idx="858">
                  <c:v>5.097084534397555E-2</c:v>
                </c:pt>
                <c:pt idx="859">
                  <c:v>5.0972207558079796E-2</c:v>
                </c:pt>
                <c:pt idx="860">
                  <c:v>5.0973352845071249E-2</c:v>
                </c:pt>
                <c:pt idx="861">
                  <c:v>5.0974282017519905E-2</c:v>
                </c:pt>
                <c:pt idx="862">
                  <c:v>5.0974996061331358E-2</c:v>
                </c:pt>
                <c:pt idx="863">
                  <c:v>5.0975496141083147E-2</c:v>
                </c:pt>
                <c:pt idx="864">
                  <c:v>5.0975783605749329E-2</c:v>
                </c:pt>
                <c:pt idx="865">
                  <c:v>5.097585999431023E-2</c:v>
                </c:pt>
                <c:pt idx="866">
                  <c:v>5.0975727041532637E-2</c:v>
                </c:pt>
                <c:pt idx="867">
                  <c:v>5.0975386683921362E-2</c:v>
                </c:pt>
                <c:pt idx="868">
                  <c:v>5.0974841065729651E-2</c:v>
                </c:pt>
                <c:pt idx="869">
                  <c:v>5.0974092545036681E-2</c:v>
                </c:pt>
                <c:pt idx="870">
                  <c:v>5.0973143699881117E-2</c:v>
                </c:pt>
                <c:pt idx="871">
                  <c:v>5.0971997334621086E-2</c:v>
                </c:pt>
                <c:pt idx="872">
                  <c:v>5.0970656486379079E-2</c:v>
                </c:pt>
                <c:pt idx="873">
                  <c:v>5.0969124431538129E-2</c:v>
                </c:pt>
                <c:pt idx="874">
                  <c:v>5.0967404692310238E-2</c:v>
                </c:pt>
                <c:pt idx="875">
                  <c:v>5.0965501043654278E-2</c:v>
                </c:pt>
                <c:pt idx="876">
                  <c:v>5.0963417519891745E-2</c:v>
                </c:pt>
                <c:pt idx="877">
                  <c:v>5.096115842180296E-2</c:v>
                </c:pt>
                <c:pt idx="878">
                  <c:v>5.0958728323700374E-2</c:v>
                </c:pt>
                <c:pt idx="879">
                  <c:v>5.0956132080615724E-2</c:v>
                </c:pt>
                <c:pt idx="880">
                  <c:v>5.0953374835528961E-2</c:v>
                </c:pt>
                <c:pt idx="881">
                  <c:v>5.0950462026864297E-2</c:v>
                </c:pt>
                <c:pt idx="882">
                  <c:v>5.0947399396093641E-2</c:v>
                </c:pt>
                <c:pt idx="883">
                  <c:v>5.0944192995204224E-2</c:v>
                </c:pt>
                <c:pt idx="884">
                  <c:v>5.0940849194587731E-2</c:v>
                </c:pt>
                <c:pt idx="885">
                  <c:v>5.0937374690995477E-2</c:v>
                </c:pt>
                <c:pt idx="886">
                  <c:v>5.0933776515550991E-2</c:v>
                </c:pt>
                <c:pt idx="887">
                  <c:v>5.0930062041729778E-2</c:v>
                </c:pt>
                <c:pt idx="888">
                  <c:v>5.0926238993769649E-2</c:v>
                </c:pt>
                <c:pt idx="889">
                  <c:v>5.0922315455116732E-2</c:v>
                </c:pt>
                <c:pt idx="890">
                  <c:v>5.0918299876890109E-2</c:v>
                </c:pt>
                <c:pt idx="891">
                  <c:v>5.0914201086442443E-2</c:v>
                </c:pt>
                <c:pt idx="892">
                  <c:v>5.0910028296266535E-2</c:v>
                </c:pt>
                <c:pt idx="893">
                  <c:v>5.0905791112974656E-2</c:v>
                </c:pt>
                <c:pt idx="894">
                  <c:v>5.09014995461579E-2</c:v>
                </c:pt>
                <c:pt idx="895">
                  <c:v>5.0897164017590868E-2</c:v>
                </c:pt>
                <c:pt idx="896">
                  <c:v>5.0892795370826277E-2</c:v>
                </c:pt>
                <c:pt idx="897">
                  <c:v>5.0888404880316575E-2</c:v>
                </c:pt>
                <c:pt idx="898">
                  <c:v>5.0884004261161006E-2</c:v>
                </c:pt>
                <c:pt idx="899">
                  <c:v>5.0879605678831111E-2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7680"/>
        <c:axId val="93488256"/>
      </c:scatterChart>
      <c:valAx>
        <c:axId val="9348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88256"/>
        <c:crosses val="autoZero"/>
        <c:crossBetween val="midCat"/>
      </c:valAx>
      <c:valAx>
        <c:axId val="934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87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19.1 - Panel B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Fn(Teta) - 10th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CTHL!$C$58:$C$94</c:f>
              <c:numCache>
                <c:formatCode>General</c:formatCode>
                <c:ptCount val="37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</c:numCache>
            </c:numRef>
          </c:xVal>
          <c:yVal>
            <c:numRef>
              <c:f>CTHL!$D$58:$D$94</c:f>
              <c:numCache>
                <c:formatCode>General</c:formatCode>
                <c:ptCount val="37"/>
                <c:pt idx="0">
                  <c:v>1.1850800801226304E-2</c:v>
                </c:pt>
                <c:pt idx="1">
                  <c:v>1.4902486427926829E-2</c:v>
                </c:pt>
                <c:pt idx="2">
                  <c:v>1.9256398019052549E-2</c:v>
                </c:pt>
                <c:pt idx="3">
                  <c:v>2.22532393195271E-2</c:v>
                </c:pt>
                <c:pt idx="4">
                  <c:v>2.290255875893988E-2</c:v>
                </c:pt>
                <c:pt idx="5">
                  <c:v>2.1255520679321717E-2</c:v>
                </c:pt>
                <c:pt idx="6">
                  <c:v>1.792771511858211E-2</c:v>
                </c:pt>
                <c:pt idx="7">
                  <c:v>1.3751690252418163E-2</c:v>
                </c:pt>
                <c:pt idx="8">
                  <c:v>9.5396429517224223E-3</c:v>
                </c:pt>
                <c:pt idx="9">
                  <c:v>5.937569661487882E-3</c:v>
                </c:pt>
                <c:pt idx="10">
                  <c:v>3.3531619981052732E-3</c:v>
                </c:pt>
                <c:pt idx="11">
                  <c:v>1.9408290285473802E-3</c:v>
                </c:pt>
                <c:pt idx="12">
                  <c:v>1.6284411627336024E-3</c:v>
                </c:pt>
                <c:pt idx="13">
                  <c:v>2.1717190130370791E-3</c:v>
                </c:pt>
                <c:pt idx="14">
                  <c:v>3.2236343778100011E-3</c:v>
                </c:pt>
                <c:pt idx="15">
                  <c:v>4.4077495344339518E-3</c:v>
                </c:pt>
                <c:pt idx="16">
                  <c:v>5.3860961834666602E-3</c:v>
                </c:pt>
                <c:pt idx="17">
                  <c:v>5.9139845930233879E-3</c:v>
                </c:pt>
                <c:pt idx="18">
                  <c:v>5.8760392015842194E-3</c:v>
                </c:pt>
                <c:pt idx="19">
                  <c:v>5.2997790633727273E-3</c:v>
                </c:pt>
                <c:pt idx="20">
                  <c:v>4.3451944333422208E-3</c:v>
                </c:pt>
                <c:pt idx="21">
                  <c:v>3.2710281025743215E-3</c:v>
                </c:pt>
                <c:pt idx="22">
                  <c:v>2.3808279791838506E-3</c:v>
                </c:pt>
                <c:pt idx="23">
                  <c:v>1.9543337753903148E-3</c:v>
                </c:pt>
                <c:pt idx="24">
                  <c:v>2.1723412045676965E-3</c:v>
                </c:pt>
                <c:pt idx="25">
                  <c:v>3.0459145746233669E-3</c:v>
                </c:pt>
                <c:pt idx="26">
                  <c:v>4.3636465309420478E-3</c:v>
                </c:pt>
                <c:pt idx="27">
                  <c:v>5.673594444014645E-3</c:v>
                </c:pt>
                <c:pt idx="28">
                  <c:v>6.3195886563070357E-3</c:v>
                </c:pt>
                <c:pt idx="29">
                  <c:v>5.55480419938252E-3</c:v>
                </c:pt>
                <c:pt idx="30">
                  <c:v>2.7587565024480985E-3</c:v>
                </c:pt>
                <c:pt idx="31">
                  <c:v>-2.2127641938691333E-3</c:v>
                </c:pt>
                <c:pt idx="32">
                  <c:v>-8.5116246203368988E-3</c:v>
                </c:pt>
                <c:pt idx="33">
                  <c:v>-1.35785135390178E-2</c:v>
                </c:pt>
                <c:pt idx="34">
                  <c:v>-1.2180828287015007E-2</c:v>
                </c:pt>
                <c:pt idx="35">
                  <c:v>4.8370681153900238E-3</c:v>
                </c:pt>
              </c:numCache>
            </c:numRef>
          </c:yVal>
          <c:smooth val="1"/>
        </c:ser>
        <c:ser>
          <c:idx val="1"/>
          <c:order val="1"/>
          <c:tx>
            <c:v>Fn(Teta) - 3rd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CTHL!$C$58:$C$93</c:f>
              <c:numCache>
                <c:formatCode>General</c:formatCode>
                <c:ptCount val="36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</c:numCache>
            </c:numRef>
          </c:xVal>
          <c:yVal>
            <c:numRef>
              <c:f>CTHL!$F$58:$F$93</c:f>
              <c:numCache>
                <c:formatCode>General</c:formatCode>
                <c:ptCount val="36"/>
                <c:pt idx="0">
                  <c:v>2.3027189466004683E-2</c:v>
                </c:pt>
                <c:pt idx="1">
                  <c:v>2.1178297263523788E-2</c:v>
                </c:pt>
                <c:pt idx="2">
                  <c:v>1.9414147949350206E-2</c:v>
                </c:pt>
                <c:pt idx="3">
                  <c:v>1.7734741523569637E-2</c:v>
                </c:pt>
                <c:pt idx="4">
                  <c:v>1.6140077986148423E-2</c:v>
                </c:pt>
                <c:pt idx="5">
                  <c:v>1.4630157337084485E-2</c:v>
                </c:pt>
                <c:pt idx="6">
                  <c:v>1.3204979576562397E-2</c:v>
                </c:pt>
                <c:pt idx="7">
                  <c:v>1.1864544703895207E-2</c:v>
                </c:pt>
                <c:pt idx="8">
                  <c:v>1.0608852720048812E-2</c:v>
                </c:pt>
                <c:pt idx="9">
                  <c:v>9.4379036239837649E-3</c:v>
                </c:pt>
                <c:pt idx="10">
                  <c:v>8.3516974169594738E-3</c:v>
                </c:pt>
                <c:pt idx="11">
                  <c:v>7.35023409750975E-3</c:v>
                </c:pt>
                <c:pt idx="12">
                  <c:v>6.4335136672353972E-3</c:v>
                </c:pt>
                <c:pt idx="13">
                  <c:v>5.6015361248860276E-3</c:v>
                </c:pt>
                <c:pt idx="14">
                  <c:v>4.8543014711388763E-3</c:v>
                </c:pt>
                <c:pt idx="15">
                  <c:v>4.1918097052112352E-3</c:v>
                </c:pt>
                <c:pt idx="16">
                  <c:v>3.614060828769828E-3</c:v>
                </c:pt>
                <c:pt idx="17">
                  <c:v>3.1210548379642621E-3</c:v>
                </c:pt>
                <c:pt idx="18">
                  <c:v>2.7127917392497903E-3</c:v>
                </c:pt>
                <c:pt idx="19">
                  <c:v>2.3892715280391099E-3</c:v>
                </c:pt>
                <c:pt idx="20">
                  <c:v>2.1504942016322979E-3</c:v>
                </c:pt>
                <c:pt idx="21">
                  <c:v>1.996459767526828E-3</c:v>
                </c:pt>
                <c:pt idx="22">
                  <c:v>1.9271682191009144E-3</c:v>
                </c:pt>
                <c:pt idx="23">
                  <c:v>1.9426195622498413E-3</c:v>
                </c:pt>
                <c:pt idx="24">
                  <c:v>2.0428137934736306E-3</c:v>
                </c:pt>
                <c:pt idx="25">
                  <c:v>2.2277509064155617E-3</c:v>
                </c:pt>
                <c:pt idx="26">
                  <c:v>2.497430913875812E-3</c:v>
                </c:pt>
                <c:pt idx="27">
                  <c:v>2.8518538107501316E-3</c:v>
                </c:pt>
                <c:pt idx="28">
                  <c:v>3.2910195916123048E-3</c:v>
                </c:pt>
                <c:pt idx="29">
                  <c:v>3.8149282648431279E-3</c:v>
                </c:pt>
                <c:pt idx="30">
                  <c:v>4.4235798206323923E-3</c:v>
                </c:pt>
                <c:pt idx="31">
                  <c:v>5.1169742711897771E-3</c:v>
                </c:pt>
                <c:pt idx="32">
                  <c:v>5.8951116102550112E-3</c:v>
                </c:pt>
                <c:pt idx="33">
                  <c:v>6.7579918289914125E-3</c:v>
                </c:pt>
                <c:pt idx="34">
                  <c:v>7.7056149448315658E-3</c:v>
                </c:pt>
                <c:pt idx="35">
                  <c:v>8.7379809485557611E-3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136"/>
        <c:axId val="93492288"/>
      </c:scatterChart>
      <c:valAx>
        <c:axId val="9349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2288"/>
        <c:crosses val="autoZero"/>
        <c:crossBetween val="midCat"/>
      </c:valAx>
      <c:valAx>
        <c:axId val="9349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1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16</xdr:row>
      <xdr:rowOff>23812</xdr:rowOff>
    </xdr:from>
    <xdr:to>
      <xdr:col>16</xdr:col>
      <xdr:colOff>600075</xdr:colOff>
      <xdr:row>41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27213</xdr:colOff>
      <xdr:row>57</xdr:row>
      <xdr:rowOff>23131</xdr:rowOff>
    </xdr:from>
    <xdr:to>
      <xdr:col>17</xdr:col>
      <xdr:colOff>530678</xdr:colOff>
      <xdr:row>87</xdr:row>
      <xdr:rowOff>13607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405653</xdr:colOff>
      <xdr:row>49</xdr:row>
      <xdr:rowOff>75077</xdr:rowOff>
    </xdr:from>
    <xdr:ext cx="3314700" cy="3843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221006" y="9409577"/>
              <a:ext cx="3314700" cy="3843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/>
                            <a:ea typeface="Cambria Math"/>
                          </a:rPr>
                          <m:t>𝜃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𝑡</m:t>
                        </m:r>
                      </m:sub>
                    </m:sSub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𝜕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𝑓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(0,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𝑡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𝜕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𝑡</m:t>
                        </m:r>
                      </m:den>
                    </m:f>
                    <m:r>
                      <a:rPr lang="en-US" sz="1100" b="0" i="0">
                        <a:latin typeface="Cambria Math"/>
                        <a:ea typeface="Cambria Math"/>
                      </a:rPr>
                      <m:t>+ 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𝜎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latin typeface="Cambria Math"/>
                        <a:ea typeface="Cambria Math"/>
                      </a:rPr>
                      <m:t>⋅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𝑡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221006" y="9409577"/>
              <a:ext cx="3314700" cy="3843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𝜃_</a:t>
              </a:r>
              <a:r>
                <a:rPr lang="en-US" sz="1100" b="0" i="0">
                  <a:latin typeface="Cambria Math"/>
                  <a:ea typeface="Cambria Math"/>
                </a:rPr>
                <a:t>𝑡=(𝜕𝑓(0,𝑡))/𝜕𝑡+ 𝜎^2⋅𝑡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103094</xdr:colOff>
      <xdr:row>51</xdr:row>
      <xdr:rowOff>142315</xdr:rowOff>
    </xdr:from>
    <xdr:ext cx="3493994" cy="2795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2523565" y="9857815"/>
              <a:ext cx="3493994" cy="2795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𝑍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𝑟</m:t>
                        </m:r>
                        <m:r>
                          <a:rPr lang="en-US" sz="1100" b="0" i="1">
                            <a:latin typeface="Cambria Math"/>
                          </a:rPr>
                          <m:t>,0;</m:t>
                        </m:r>
                        <m:r>
                          <a:rPr lang="en-US" sz="1100" b="0" i="1">
                            <a:latin typeface="Cambria Math"/>
                          </a:rPr>
                          <m:t>𝑇</m:t>
                        </m:r>
                      </m:e>
                    </m:d>
                    <m:r>
                      <a:rPr lang="en-US" sz="1100" b="0" i="1">
                        <a:latin typeface="Cambria Math"/>
                      </a:rPr>
                      <m:t>= 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𝐴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0;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𝑇</m:t>
                            </m:r>
                          </m:e>
                        </m:d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</a:rPr>
                          <m:t>𝑇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⋅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𝑟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523565" y="9857815"/>
              <a:ext cx="3493994" cy="2795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𝑍(𝑟,0;𝑇)= 𝑒^(𝐴(0;𝑇)−𝑇</a:t>
              </a:r>
              <a:r>
                <a:rPr lang="en-US" sz="1100" b="0" i="0">
                  <a:latin typeface="Cambria Math"/>
                  <a:ea typeface="Cambria Math"/>
                </a:rPr>
                <a:t>⋅𝑟)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91889</xdr:colOff>
      <xdr:row>51</xdr:row>
      <xdr:rowOff>187138</xdr:rowOff>
    </xdr:from>
    <xdr:ext cx="3404346" cy="4860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6748183" y="9902638"/>
              <a:ext cx="3404346" cy="4860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𝐴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0;</m:t>
                        </m:r>
                        <m:r>
                          <a:rPr lang="en-US" sz="1100" b="0" i="1">
                            <a:latin typeface="Cambria Math"/>
                          </a:rPr>
                          <m:t>𝑇</m:t>
                        </m:r>
                      </m:e>
                    </m:d>
                    <m:r>
                      <a:rPr lang="en-US" sz="1100" b="0" i="1">
                        <a:latin typeface="Cambria Math"/>
                      </a:rPr>
                      <m:t>=−</m:t>
                    </m:r>
                    <m:nary>
                      <m:naryPr>
                        <m:ctrlPr>
                          <a:rPr lang="en-US" sz="1100" b="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𝑇</m:t>
                        </m:r>
                      </m:sup>
                      <m:e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𝑇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𝑡</m:t>
                            </m:r>
                          </m:e>
                        </m:d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𝑡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</a:rPr>
                          <m:t>𝑑𝑡</m:t>
                        </m:r>
                        <m:r>
                          <a:rPr lang="en-US" sz="1100" b="0" i="1">
                            <a:latin typeface="Cambria Math"/>
                          </a:rPr>
                          <m:t>+ </m:t>
                        </m:r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𝑇</m:t>
                                </m:r>
                              </m:e>
                              <m:sup>
                                <m:r>
                                  <a:rPr lang="en-US" sz="1100" b="0" i="1">
                                    <a:latin typeface="Cambria Math"/>
                                  </a:rPr>
                                  <m:t>3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100" b="0" i="1">
                                <a:latin typeface="Cambria Math"/>
                              </a:rPr>
                              <m:t>6</m:t>
                            </m:r>
                          </m:den>
                        </m:f>
                        <m:r>
                          <a:rPr lang="en-US" sz="1100" b="0" i="1">
                            <a:latin typeface="Cambria Math"/>
                          </a:rPr>
                          <m:t> 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𝜎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6748183" y="9902638"/>
              <a:ext cx="3404346" cy="4860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𝐴(0;𝑇)=−∫24_0^𝑇▒〖(𝑇−𝑡) </a:t>
              </a:r>
              <a:r>
                <a:rPr lang="en-US" sz="1100" b="0" i="0">
                  <a:latin typeface="Cambria Math"/>
                  <a:ea typeface="Cambria Math"/>
                </a:rPr>
                <a:t>𝜃_</a:t>
              </a:r>
              <a:r>
                <a:rPr lang="en-US" sz="1100" b="0" i="0">
                  <a:latin typeface="Cambria Math"/>
                </a:rPr>
                <a:t>𝑡 𝑑𝑡+ 𝑇^3/6  </a:t>
              </a:r>
              <a:r>
                <a:rPr lang="en-US" sz="1100" b="0" i="0">
                  <a:latin typeface="Cambria Math"/>
                  <a:ea typeface="Cambria Math"/>
                </a:rPr>
                <a:t>𝜎^</a:t>
              </a:r>
              <a:r>
                <a:rPr lang="en-US" sz="1100" b="0" i="0">
                  <a:latin typeface="Cambria Math"/>
                </a:rPr>
                <a:t>2 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125505</xdr:colOff>
      <xdr:row>93</xdr:row>
      <xdr:rowOff>7845</xdr:rowOff>
    </xdr:from>
    <xdr:ext cx="4379258" cy="5748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361329" y="17724345"/>
              <a:ext cx="4379258" cy="574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1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𝑇</m:t>
                        </m:r>
                      </m:sup>
                      <m:e>
                        <m:sSub>
                          <m:sSub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/>
                                <a:ea typeface="Cambria Math"/>
                              </a:rPr>
                              <m:t>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𝑡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𝑇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𝑡</m:t>
                            </m:r>
                          </m:e>
                        </m:d>
                        <m:r>
                          <a:rPr lang="en-US" sz="1100" b="0" i="1">
                            <a:latin typeface="Cambria Math"/>
                          </a:rPr>
                          <m:t>𝑑𝑡</m:t>
                        </m:r>
                        <m:r>
                          <a:rPr lang="en-US" sz="1100" b="0" i="1">
                            <a:latin typeface="Cambria Math"/>
                          </a:rPr>
                          <m:t> ≈ </m:t>
                        </m:r>
                        <m:nary>
                          <m:naryPr>
                            <m:chr m:val="∑"/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𝑗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=1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𝑗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⋅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𝛿</m:t>
                                </m:r>
                              </m:sub>
                            </m:sSub>
                          </m:e>
                        </m:nary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⋅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𝑇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 −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𝑗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𝛿</m:t>
                            </m:r>
                          </m:e>
                        </m:d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⋅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𝛿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361329" y="17724345"/>
              <a:ext cx="4379258" cy="574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i="0">
                  <a:latin typeface="Cambria Math"/>
                </a:rPr>
                <a:t>∫24_</a:t>
              </a:r>
              <a:r>
                <a:rPr lang="en-US" sz="1100" b="0" i="0">
                  <a:latin typeface="Cambria Math"/>
                </a:rPr>
                <a:t>0^𝑇▒〖</a:t>
              </a:r>
              <a:r>
                <a:rPr lang="en-US" sz="1100" i="0">
                  <a:latin typeface="Cambria Math"/>
                  <a:ea typeface="Cambria Math"/>
                </a:rPr>
                <a:t>𝜃_</a:t>
              </a:r>
              <a:r>
                <a:rPr lang="en-US" sz="1100" b="0" i="0">
                  <a:latin typeface="Cambria Math"/>
                </a:rPr>
                <a:t>𝑡 (𝑇−𝑡)𝑑𝑡 </a:t>
              </a:r>
              <a:r>
                <a:rPr lang="el-GR" sz="1100" b="0" i="0">
                  <a:latin typeface="Cambria Math"/>
                  <a:ea typeface="Cambria Math"/>
                </a:rPr>
                <a:t>≈</a:t>
              </a:r>
              <a:r>
                <a:rPr lang="en-US" sz="1100" b="0" i="0">
                  <a:latin typeface="Cambria Math"/>
                  <a:ea typeface="Cambria Math"/>
                </a:rPr>
                <a:t> ∑24_(𝑗=1)^𝑛▒𝜃_(𝑗⋅𝛿) ⋅(𝑇 −𝑗𝛿)⋅𝛿〗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609599</xdr:colOff>
      <xdr:row>18</xdr:row>
      <xdr:rowOff>166687</xdr:rowOff>
    </xdr:from>
    <xdr:ext cx="3629025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5486399" y="3633787"/>
              <a:ext cx="36290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𝑉</m:t>
                  </m:r>
                  <m:d>
                    <m:dPr>
                      <m:ctrlPr>
                        <a:rPr lang="en-US" sz="1100" b="0" i="1">
                          <a:latin typeface="Cambria Math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𝑟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0</m:t>
                          </m:r>
                        </m:sub>
                      </m:sSub>
                      <m:r>
                        <a:rPr lang="en-US" sz="1100" b="0" i="1">
                          <a:latin typeface="Cambria Math"/>
                        </a:rPr>
                        <m:t>,0</m:t>
                      </m:r>
                    </m:e>
                  </m:d>
                  <m:r>
                    <a:rPr lang="en-US" sz="1100" b="0" i="1">
                      <a:latin typeface="Cambria Math"/>
                    </a:rPr>
                    <m:t>=</m:t>
                  </m:r>
                  <m:r>
                    <a:rPr lang="en-US" sz="1100" b="0" i="1">
                      <a:latin typeface="Cambria Math"/>
                    </a:rPr>
                    <m:t>𝑍</m:t>
                  </m:r>
                  <m:d>
                    <m:dPr>
                      <m:ctrlPr>
                        <a:rPr lang="en-US" sz="1100" b="0" i="1">
                          <a:latin typeface="Cambria Math"/>
                        </a:rPr>
                      </m:ctrlPr>
                    </m:dPr>
                    <m:e>
                      <m:r>
                        <a:rPr lang="en-US" sz="1100" b="0" i="1">
                          <a:latin typeface="Cambria Math"/>
                        </a:rPr>
                        <m:t>0,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0</m:t>
                          </m:r>
                        </m:sub>
                      </m:sSub>
                      <m: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;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𝐵</m:t>
                          </m:r>
                        </m:sub>
                      </m:sSub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𝑁</m:t>
                  </m:r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𝑑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−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𝐾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𝑍</m:t>
                  </m:r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0,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0</m:t>
                          </m:r>
                        </m:sub>
                      </m:s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; 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</m:t>
                          </m:r>
                        </m:sub>
                      </m:sSub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𝑁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sSub>
                    <m:sSub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𝑑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)</a:t>
              </a:r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5486399" y="3633787"/>
              <a:ext cx="36290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𝑉(𝑟_0,0)=𝑍(0,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𝑟_0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;𝑇_𝐵 )𝑁(𝑑_1 )−𝐾 𝑍(0,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𝑟_0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; 𝑇_0 )  𝑁(𝑑_2</a:t>
              </a:r>
              <a:r>
                <a:rPr lang="en-US" sz="1100"/>
                <a:t>)</a:t>
              </a:r>
            </a:p>
          </xdr:txBody>
        </xdr:sp>
      </mc:Fallback>
    </mc:AlternateContent>
    <xdr:clientData/>
  </xdr:oneCellAnchor>
  <xdr:oneCellAnchor>
    <xdr:from>
      <xdr:col>9</xdr:col>
      <xdr:colOff>9525</xdr:colOff>
      <xdr:row>20</xdr:row>
      <xdr:rowOff>138112</xdr:rowOff>
    </xdr:from>
    <xdr:ext cx="3771900" cy="45089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5495925" y="4024312"/>
              <a:ext cx="3771900" cy="4508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𝑑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𝑆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𝑍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0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</a:rPr>
                          <m:t>;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𝐵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</a:rPr>
                          <m:t>)</m:t>
                        </m:r>
                      </m:den>
                    </m:f>
                    <m:r>
                      <a:rPr lang="en-US" sz="1100" b="0" i="0">
                        <a:latin typeface="Cambria Math"/>
                      </a:rPr>
                      <m:t>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/>
                      </a:rPr>
                      <m:t>ln</m:t>
                    </m:r>
                    <m:r>
                      <a:rPr lang="en-US" sz="1100" b="0" i="0">
                        <a:latin typeface="Cambria Math"/>
                      </a:rPr>
                      <m:t>(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𝑍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0,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/>
                              </a:rPr>
                              <m:t>;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𝐵</m:t>
                                </m:r>
                              </m:sub>
                            </m:sSub>
                          </m:e>
                        </m:d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𝐾</m:t>
                        </m:r>
                        <m:r>
                          <a:rPr lang="en-US" sz="1100" b="0" i="1">
                            <a:latin typeface="Cambria Math"/>
                          </a:rPr>
                          <m:t> </m:t>
                        </m:r>
                        <m:r>
                          <a:rPr lang="en-US" sz="1100" b="0" i="1">
                            <a:latin typeface="Cambria Math"/>
                          </a:rPr>
                          <m:t>𝑍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0,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/>
                              </a:rPr>
                              <m:t>;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𝑂</m:t>
                                </m:r>
                              </m:sub>
                            </m:sSub>
                          </m:e>
                        </m:d>
                      </m:den>
                    </m:f>
                    <m:r>
                      <a:rPr lang="en-US" sz="1100" b="0" i="1">
                        <a:latin typeface="Cambria Math"/>
                      </a:rPr>
                      <m:t>)+ 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𝑆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𝑍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𝑂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 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</a:rPr>
                          <m:t>;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𝐵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5495925" y="4024312"/>
              <a:ext cx="3771900" cy="4508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𝑑_1=  1/(𝑆_𝑍 (𝑇_0;𝑇_𝐵))  ln(𝑍(0,𝑟_0; 𝑇_𝐵 )/(𝐾 𝑍(0,𝑟_0;𝑇_𝑂 ) ))+  (𝑆_𝑍 (𝑇_(𝑂 );𝑇_𝐵))/2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400050</xdr:colOff>
      <xdr:row>23</xdr:row>
      <xdr:rowOff>166688</xdr:rowOff>
    </xdr:from>
    <xdr:ext cx="30099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5886450" y="4624388"/>
              <a:ext cx="30099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𝑑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𝑑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−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𝑍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𝑂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; 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𝐵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5886450" y="4624388"/>
              <a:ext cx="30099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𝑑_2= 𝑑_1  − 𝑆_𝑍 (𝑇_𝑂; 𝑇_𝐵)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314324</xdr:colOff>
      <xdr:row>26</xdr:row>
      <xdr:rowOff>14287</xdr:rowOff>
    </xdr:from>
    <xdr:ext cx="3324225" cy="436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5800724" y="5043487"/>
              <a:ext cx="3324225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𝑍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𝑂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</a:rPr>
                          <m:t>;</m:t>
                        </m:r>
                        <m:r>
                          <a:rPr lang="en-US" sz="1100" b="0" i="0">
                            <a:latin typeface="Cambria Math"/>
                          </a:rPr>
                          <m:t>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𝐵</m:t>
                            </m:r>
                          </m:sub>
                        </m:sSub>
                      </m:e>
                    </m:d>
                    <m:r>
                      <a:rPr lang="en-US" sz="1100" b="0" i="0">
                        <a:latin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𝜎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𝑂</m:t>
                            </m:r>
                          </m:sub>
                        </m:sSub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𝐵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𝑂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)</m:t>
                            </m:r>
                            <m:r>
                              <m:rPr>
                                <m:nor/>
                              </m:r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5800724" y="5043487"/>
              <a:ext cx="3324225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𝑆_𝑍 (𝑇_𝑂; 𝑇_𝐵 )=√(</a:t>
              </a:r>
              <a:r>
                <a:rPr lang="en-US" sz="1100" b="0" i="0">
                  <a:latin typeface="Cambria Math"/>
                  <a:ea typeface="Cambria Math"/>
                </a:rPr>
                <a:t>𝜎^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𝑇_𝑂 〖(𝑇_𝐵−𝑇_𝑂)"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4918"/>
  <sheetViews>
    <sheetView topLeftCell="A106" zoomScale="85" zoomScaleNormal="85" workbookViewId="0">
      <selection activeCell="P104" sqref="P104"/>
    </sheetView>
  </sheetViews>
  <sheetFormatPr defaultRowHeight="15" x14ac:dyDescent="0.25"/>
  <cols>
    <col min="7" max="14" width="9.140625" customWidth="1"/>
    <col min="15" max="15" width="12.7109375" customWidth="1"/>
    <col min="16" max="18" width="9.140625" customWidth="1"/>
    <col min="20" max="20" width="16" bestFit="1" customWidth="1"/>
    <col min="21" max="21" width="17" bestFit="1" customWidth="1"/>
    <col min="22" max="23" width="17" customWidth="1"/>
    <col min="24" max="24" width="12.85546875" bestFit="1" customWidth="1"/>
    <col min="26" max="27" width="14" bestFit="1" customWidth="1"/>
    <col min="28" max="28" width="17.140625" bestFit="1" customWidth="1"/>
    <col min="29" max="31" width="14" bestFit="1" customWidth="1"/>
    <col min="32" max="32" width="13.28515625" bestFit="1" customWidth="1"/>
    <col min="33" max="34" width="14" bestFit="1" customWidth="1"/>
  </cols>
  <sheetData>
    <row r="1" spans="2:40" x14ac:dyDescent="0.25">
      <c r="F1" t="s">
        <v>37</v>
      </c>
    </row>
    <row r="2" spans="2:40" x14ac:dyDescent="0.25">
      <c r="B2" t="s">
        <v>6</v>
      </c>
      <c r="C2">
        <v>2.2100000000000002E-2</v>
      </c>
    </row>
    <row r="3" spans="2:40" x14ac:dyDescent="0.25">
      <c r="B3" t="s">
        <v>7</v>
      </c>
      <c r="C3">
        <v>0.01</v>
      </c>
      <c r="F3" t="s">
        <v>38</v>
      </c>
    </row>
    <row r="4" spans="2:40" x14ac:dyDescent="0.25">
      <c r="G4" t="s">
        <v>39</v>
      </c>
    </row>
    <row r="5" spans="2:40" x14ac:dyDescent="0.25">
      <c r="G5" t="s">
        <v>40</v>
      </c>
    </row>
    <row r="6" spans="2:40" x14ac:dyDescent="0.25">
      <c r="G6" t="s">
        <v>41</v>
      </c>
    </row>
    <row r="8" spans="2:40" x14ac:dyDescent="0.25">
      <c r="F8" t="s">
        <v>42</v>
      </c>
    </row>
    <row r="9" spans="2:40" x14ac:dyDescent="0.25">
      <c r="F9" t="s">
        <v>43</v>
      </c>
    </row>
    <row r="10" spans="2:40" x14ac:dyDescent="0.25">
      <c r="U10" t="s">
        <v>4</v>
      </c>
      <c r="Z10" t="s">
        <v>5</v>
      </c>
      <c r="AC10" t="s">
        <v>8</v>
      </c>
      <c r="AH10" t="s">
        <v>9</v>
      </c>
      <c r="AM10" t="s">
        <v>10</v>
      </c>
    </row>
    <row r="11" spans="2:40" x14ac:dyDescent="0.25">
      <c r="B11" t="s">
        <v>0</v>
      </c>
      <c r="D11" t="s">
        <v>1</v>
      </c>
      <c r="E11" t="s">
        <v>22</v>
      </c>
      <c r="H11">
        <v>10</v>
      </c>
      <c r="I11">
        <v>9</v>
      </c>
      <c r="J11">
        <v>8</v>
      </c>
      <c r="K11">
        <v>7</v>
      </c>
      <c r="L11">
        <v>6</v>
      </c>
      <c r="M11">
        <v>5</v>
      </c>
      <c r="N11">
        <v>4</v>
      </c>
      <c r="O11">
        <v>3</v>
      </c>
      <c r="P11">
        <v>2</v>
      </c>
      <c r="Q11">
        <v>1</v>
      </c>
      <c r="R11">
        <v>0</v>
      </c>
      <c r="U11" t="s">
        <v>2</v>
      </c>
      <c r="X11" t="s">
        <v>3</v>
      </c>
      <c r="Z11" t="s">
        <v>2</v>
      </c>
      <c r="AA11" t="s">
        <v>3</v>
      </c>
      <c r="AC11" t="s">
        <v>2</v>
      </c>
      <c r="AD11" t="s">
        <v>3</v>
      </c>
      <c r="AH11" t="s">
        <v>2</v>
      </c>
      <c r="AI11" t="s">
        <v>3</v>
      </c>
      <c r="AM11" t="s">
        <v>2</v>
      </c>
      <c r="AN11" t="s">
        <v>3</v>
      </c>
    </row>
    <row r="12" spans="2:40" x14ac:dyDescent="0.25">
      <c r="B12">
        <v>1</v>
      </c>
      <c r="C12" s="1">
        <v>0.34789999999999999</v>
      </c>
      <c r="D12">
        <v>1.6212000000000001E-2</v>
      </c>
      <c r="E12">
        <f>EXP(-D12*C12)</f>
        <v>0.99437572101171545</v>
      </c>
      <c r="H12" s="2">
        <f t="array" ref="H12:R12">LINEST(D12:D39,C12:C39^{1,2,3,4,5,6,7,8,9,10})</f>
        <v>7.5790854746068102E-10</v>
      </c>
      <c r="I12" s="2">
        <v>3.0724166371991155E-9</v>
      </c>
      <c r="J12" s="2">
        <v>-1.0072363996453011E-6</v>
      </c>
      <c r="K12">
        <v>2.4102304348335664E-5</v>
      </c>
      <c r="L12">
        <v>-2.6903053702387222E-4</v>
      </c>
      <c r="M12">
        <v>1.6599397255503351E-3</v>
      </c>
      <c r="N12">
        <v>-5.7283517801987351E-3</v>
      </c>
      <c r="O12">
        <v>9.9782389318322836E-3</v>
      </c>
      <c r="P12">
        <v>-6.4483528851716973E-3</v>
      </c>
      <c r="Q12">
        <v>7.7388719538194822E-3</v>
      </c>
      <c r="R12">
        <v>1.3951786038596869E-2</v>
      </c>
      <c r="T12">
        <v>0.25</v>
      </c>
      <c r="U12">
        <f>$R$12+T12*$Q$12+$P$12*(T12^2)+$O$12*(T12^3)+$N$12*(T12^4)+$M$12*(T12^5)+$L$12*(T12^6)+$K$12*(T12^7)+$J$12*(T12^8)+$I$12*(T12^9)+$H$12*(T12^10)</f>
        <v>1.5618572390232913E-2</v>
      </c>
      <c r="X12">
        <f>$K$15+T12*$J$15+$I$15*(T12^2)+$H$15*(T12^3)</f>
        <v>1.3955640651775091E-2</v>
      </c>
      <c r="Z12">
        <f t="shared" ref="Z12:Z48" si="0">U12+T12*(AH12-U12)/$C$3</f>
        <v>1.7131149385583758E-2</v>
      </c>
      <c r="AA12">
        <f t="shared" ref="AA12:AA48" si="1">X12+T12*(AI12-X12)/$C$3</f>
        <v>1.6906940436838179E-2</v>
      </c>
      <c r="AC12">
        <f>AH12+AG12*(AM12-AH12)/$C$3</f>
        <v>1.7248436368596021E-2</v>
      </c>
      <c r="AD12">
        <f>AI12+AG12*(AN12-AI12)/$C$3</f>
        <v>1.7135991306498226E-2</v>
      </c>
      <c r="AG12">
        <f t="shared" ref="AG12:AG48" si="2">T12+$C$3</f>
        <v>0.26</v>
      </c>
      <c r="AH12">
        <f>$R$12+AG12*$Q$12+$P$12*(AG12^2)+$O$12*(AG12^3)+$N$12*(AG12^4)+$M$12*(AG12^5)+$L$12*(AG12^6)+$K$12*(AG12^7)+$J$12*(AG12^8)+$I$12*(AG12^9)+$H$12*(AG12^10)</f>
        <v>1.5679075470046946E-2</v>
      </c>
      <c r="AI12">
        <f>$K$15+AG12*$J$15+$I$15*(AG12^2)+$H$15*(AG12^3)</f>
        <v>1.4073692643177614E-2</v>
      </c>
      <c r="AL12">
        <f>AG12+$C$3</f>
        <v>0.27</v>
      </c>
      <c r="AM12">
        <f>$R$12+AL12*$Q$12+$P$12*(AL12^2)+$O$12*(AL12^3)+$N$12*(AL12^4)+$M$12*(AL12^5)+$L$12*(AL12^6)+$K$12*(AL12^7)+$J$12*(AL12^8)+$I$12*(AL12^9)+$H$12*(AL12^10)</f>
        <v>1.5739435504606526E-2</v>
      </c>
      <c r="AN12">
        <f>$K$15+AL12*$J$15+$I$15*(AL12^2)+$H$15*(AL12^3)</f>
        <v>1.4191473360997638E-2</v>
      </c>
    </row>
    <row r="13" spans="2:40" x14ac:dyDescent="0.25">
      <c r="B13">
        <v>2</v>
      </c>
      <c r="C13" s="1">
        <v>0.6</v>
      </c>
      <c r="D13">
        <v>1.7802999999999999E-2</v>
      </c>
      <c r="E13">
        <f>EXP(-D13*C13)</f>
        <v>0.9893750478331762</v>
      </c>
      <c r="T13">
        <v>0.5</v>
      </c>
      <c r="U13">
        <f>$R$12+T13*$Q$12+$P$12*(T13^2)+$O$12*(T13^3)+$N$12*(T13^4)+$M$12*(T13^5)+$L$12*(T13^6)+$K$12*(T13^7)+$J$12*(T13^8)+$I$12*(T13^9)+$H$12*(T13^10)</f>
        <v>1.7146245560189243E-2</v>
      </c>
      <c r="X13">
        <f t="shared" ref="X13:X48" si="3">$K$15+T13*$J$15+$I$15*(T13^2)+$H$15*(T13^3)</f>
        <v>1.6826337996660903E-2</v>
      </c>
      <c r="Z13">
        <f t="shared" si="0"/>
        <v>2.0345611467816268E-2</v>
      </c>
      <c r="AA13">
        <f t="shared" si="1"/>
        <v>2.2394930161962659E-2</v>
      </c>
      <c r="AC13">
        <f t="shared" ref="AC13:AC48" si="4">AH13+AG13*(AM13-AH13)/$C$3</f>
        <v>2.0492194282095536E-2</v>
      </c>
      <c r="AD13">
        <f t="shared" ref="AD13:AD48" si="5">AI13+AG13*(AN13-AI13)/$C$3</f>
        <v>2.2604271084597897E-2</v>
      </c>
      <c r="AG13">
        <f t="shared" si="2"/>
        <v>0.51</v>
      </c>
      <c r="AH13">
        <f t="shared" ref="AH13:AH48" si="6">$R$12+AG13*$Q$12+$P$12*(AG13^2)+$O$12*(AG13^3)+$N$12*(AG13^4)+$M$12*(AG13^5)+$L$12*(AG13^6)+$K$12*(AG13^7)+$J$12*(AG13^8)+$I$12*(AG13^9)+$H$12*(AG13^10)</f>
        <v>1.7210232878341784E-2</v>
      </c>
      <c r="AI13">
        <f t="shared" ref="AI13:AI48" si="7">$K$15+AG13*$J$15+$I$15*(AG13^2)+$H$15*(AG13^3)</f>
        <v>1.6937709839966938E-2</v>
      </c>
      <c r="AL13">
        <f t="shared" ref="AL13:AL48" si="8">AG13+$C$3</f>
        <v>0.52</v>
      </c>
      <c r="AM13">
        <f t="shared" ref="AM13:AM48" si="9">$R$12+AL13*$Q$12+$P$12*(AL13^2)+$O$12*(AL13^3)+$N$12*(AL13^4)+$M$12*(AL13^5)+$L$12*(AL13^6)+$K$12*(AL13^7)+$J$12*(AL13^8)+$I$12*(AL13^9)+$H$12*(AL13^10)</f>
        <v>1.7274585062729112E-2</v>
      </c>
      <c r="AN13">
        <f t="shared" ref="AN13:AN48" si="10">$K$15+AL13*$J$15+$I$15*(AL13^2)+$H$15*(AL13^3)</f>
        <v>1.704881888397931E-2</v>
      </c>
    </row>
    <row r="14" spans="2:40" x14ac:dyDescent="0.25">
      <c r="B14">
        <v>3</v>
      </c>
      <c r="C14" s="1">
        <v>1.1041000000000001</v>
      </c>
      <c r="D14">
        <v>2.1770000000000001E-2</v>
      </c>
      <c r="H14">
        <v>3</v>
      </c>
      <c r="I14">
        <v>2</v>
      </c>
      <c r="J14">
        <v>1</v>
      </c>
      <c r="K14">
        <v>0</v>
      </c>
      <c r="T14">
        <v>0.75</v>
      </c>
      <c r="U14">
        <f t="shared" ref="U14:U48" si="11">$R$12+T14*$Q$12+$P$12*(T14^2)+$O$12*(T14^3)+$N$12*(T14^4)+$M$12*(T14^5)+$L$12*(T14^6)+$K$12*(T14^7)+$J$12*(T14^8)+$I$12*(T14^9)+$H$12*(T14^10)</f>
        <v>1.8874971277432023E-2</v>
      </c>
      <c r="X14">
        <f t="shared" si="3"/>
        <v>1.9532573925785095E-2</v>
      </c>
      <c r="Z14">
        <f t="shared" si="0"/>
        <v>2.4526313047898384E-2</v>
      </c>
      <c r="AA14">
        <f t="shared" si="1"/>
        <v>2.7400340358067436E-2</v>
      </c>
      <c r="AC14">
        <f t="shared" si="4"/>
        <v>2.471521395308891E-2</v>
      </c>
      <c r="AD14">
        <f t="shared" si="5"/>
        <v>2.7590818762560938E-2</v>
      </c>
      <c r="AG14">
        <f t="shared" si="2"/>
        <v>0.76</v>
      </c>
      <c r="AH14">
        <f t="shared" si="6"/>
        <v>1.8950322501038241E-2</v>
      </c>
      <c r="AI14">
        <f t="shared" si="7"/>
        <v>1.9637477478215527E-2</v>
      </c>
      <c r="AL14">
        <f t="shared" si="8"/>
        <v>0.77</v>
      </c>
      <c r="AM14">
        <f t="shared" si="9"/>
        <v>1.9026176335933644E-2</v>
      </c>
      <c r="AN14">
        <f t="shared" si="10"/>
        <v>1.9742126705641124E-2</v>
      </c>
    </row>
    <row r="15" spans="2:40" x14ac:dyDescent="0.25">
      <c r="B15">
        <v>4</v>
      </c>
      <c r="C15" s="1">
        <v>1.6</v>
      </c>
      <c r="D15">
        <v>2.6939999999999999E-2</v>
      </c>
      <c r="H15" s="2">
        <f t="array" ref="H15:K15">LINEST(D12:D39,C12:C39^{1,2,3})</f>
        <v>5.6495258900745589E-5</v>
      </c>
      <c r="I15">
        <v>-1.4004342144440401E-3</v>
      </c>
      <c r="J15">
        <v>1.2508398364607196E-2</v>
      </c>
      <c r="K15">
        <v>1.0915185460605721E-2</v>
      </c>
      <c r="T15">
        <v>1</v>
      </c>
      <c r="U15">
        <f t="shared" si="11"/>
        <v>2.0906200345678545E-2</v>
      </c>
      <c r="X15">
        <f t="shared" si="3"/>
        <v>2.207964486966962E-2</v>
      </c>
      <c r="Z15">
        <f t="shared" si="0"/>
        <v>2.963737433741798E-2</v>
      </c>
      <c r="AA15">
        <f t="shared" si="1"/>
        <v>3.1944356747239763E-2</v>
      </c>
      <c r="AC15">
        <f>AH15+AG15*(AM15-AH15)/$C$3</f>
        <v>2.9855022630613251E-2</v>
      </c>
      <c r="AD15">
        <f t="shared" si="5"/>
        <v>3.211682006247546E-2</v>
      </c>
      <c r="AG15">
        <f t="shared" si="2"/>
        <v>1.01</v>
      </c>
      <c r="AH15">
        <f t="shared" si="6"/>
        <v>2.0993512085595939E-2</v>
      </c>
      <c r="AI15">
        <f t="shared" si="7"/>
        <v>2.2178291988445321E-2</v>
      </c>
      <c r="AL15">
        <f t="shared" si="8"/>
        <v>1.02</v>
      </c>
      <c r="AM15">
        <f t="shared" si="9"/>
        <v>2.1081249813764427E-2</v>
      </c>
      <c r="AN15">
        <f t="shared" si="10"/>
        <v>2.2276693256505026E-2</v>
      </c>
    </row>
    <row r="16" spans="2:40" x14ac:dyDescent="0.25">
      <c r="B16">
        <v>5</v>
      </c>
      <c r="C16" s="1">
        <v>1.8521000000000001</v>
      </c>
      <c r="D16">
        <v>2.894E-2</v>
      </c>
      <c r="T16">
        <v>1.25</v>
      </c>
      <c r="U16">
        <f t="shared" si="11"/>
        <v>2.3201757741118982E-2</v>
      </c>
      <c r="X16">
        <f t="shared" si="3"/>
        <v>2.4472847258836423E-2</v>
      </c>
      <c r="Z16">
        <f t="shared" si="0"/>
        <v>3.5193096513480529E-2</v>
      </c>
      <c r="AA16">
        <f t="shared" si="1"/>
        <v>3.6048165051567133E-2</v>
      </c>
      <c r="AC16">
        <f t="shared" si="4"/>
        <v>3.5416016976069928E-2</v>
      </c>
      <c r="AD16">
        <f t="shared" si="5"/>
        <v>3.6203460706428617E-2</v>
      </c>
      <c r="AG16">
        <f t="shared" si="2"/>
        <v>1.26</v>
      </c>
      <c r="AH16">
        <f t="shared" si="6"/>
        <v>2.3297688451297874E-2</v>
      </c>
      <c r="AI16">
        <f t="shared" si="7"/>
        <v>2.4565449801178269E-2</v>
      </c>
      <c r="AL16">
        <f t="shared" si="8"/>
        <v>1.27</v>
      </c>
      <c r="AM16">
        <f t="shared" si="9"/>
        <v>2.3393865661811938E-2</v>
      </c>
      <c r="AN16">
        <f t="shared" si="10"/>
        <v>2.4657814967092954E-2</v>
      </c>
    </row>
    <row r="17" spans="2:40" x14ac:dyDescent="0.25">
      <c r="B17">
        <v>6</v>
      </c>
      <c r="C17" s="1">
        <v>2.1038000000000001</v>
      </c>
      <c r="D17">
        <v>3.1310999999999999E-2</v>
      </c>
      <c r="T17">
        <v>1.5</v>
      </c>
      <c r="U17">
        <f t="shared" si="11"/>
        <v>2.5654974732764412E-2</v>
      </c>
      <c r="X17">
        <f t="shared" si="3"/>
        <v>2.6717477523807442E-2</v>
      </c>
      <c r="Z17">
        <f t="shared" si="0"/>
        <v>4.0596568941214828E-2</v>
      </c>
      <c r="AA17">
        <f t="shared" si="1"/>
        <v>3.9732950993138103E-2</v>
      </c>
      <c r="AC17">
        <f t="shared" si="4"/>
        <v>4.0801797998008045E-2</v>
      </c>
      <c r="AD17">
        <f t="shared" si="5"/>
        <v>3.9871926416508947E-2</v>
      </c>
      <c r="AG17">
        <f t="shared" si="2"/>
        <v>1.51</v>
      </c>
      <c r="AH17">
        <f t="shared" si="6"/>
        <v>2.5754585360820748E-2</v>
      </c>
      <c r="AI17">
        <f t="shared" si="7"/>
        <v>2.6804247346936313E-2</v>
      </c>
      <c r="AL17">
        <f t="shared" si="8"/>
        <v>1.52</v>
      </c>
      <c r="AM17">
        <f t="shared" si="9"/>
        <v>2.5854235775636558E-2</v>
      </c>
      <c r="AN17">
        <f t="shared" si="10"/>
        <v>2.689078826792686E-2</v>
      </c>
    </row>
    <row r="18" spans="2:40" x14ac:dyDescent="0.25">
      <c r="B18">
        <v>7</v>
      </c>
      <c r="C18" s="1">
        <v>2.3496999999999999</v>
      </c>
      <c r="D18">
        <v>3.3753999999999999E-2</v>
      </c>
      <c r="T18">
        <v>1.75</v>
      </c>
      <c r="U18">
        <f t="shared" si="11"/>
        <v>2.8139158116734699E-2</v>
      </c>
      <c r="X18">
        <f t="shared" si="3"/>
        <v>2.8818832095104628E-2</v>
      </c>
      <c r="Z18">
        <f t="shared" si="0"/>
        <v>4.5339903454739233E-2</v>
      </c>
      <c r="AA18">
        <f t="shared" si="1"/>
        <v>4.3019900294038863E-2</v>
      </c>
      <c r="AC18">
        <f t="shared" si="4"/>
        <v>4.5510633430925054E-2</v>
      </c>
      <c r="AD18">
        <f t="shared" si="5"/>
        <v>4.3143402914804486E-2</v>
      </c>
      <c r="AG18">
        <f t="shared" si="2"/>
        <v>1.76</v>
      </c>
      <c r="AH18">
        <f t="shared" si="6"/>
        <v>2.8237448090094725E-2</v>
      </c>
      <c r="AI18">
        <f t="shared" si="7"/>
        <v>2.8899981056241395E-2</v>
      </c>
      <c r="AL18">
        <f t="shared" si="8"/>
        <v>1.77</v>
      </c>
      <c r="AM18">
        <f t="shared" si="9"/>
        <v>2.833559118862217E-2</v>
      </c>
      <c r="AN18">
        <f t="shared" si="10"/>
        <v>2.8980909589528685E-2</v>
      </c>
    </row>
    <row r="19" spans="2:40" x14ac:dyDescent="0.25">
      <c r="B19">
        <v>8</v>
      </c>
      <c r="C19" s="1">
        <v>2.6011000000000002</v>
      </c>
      <c r="D19">
        <v>3.5202999999999998E-2</v>
      </c>
      <c r="T19">
        <v>2</v>
      </c>
      <c r="U19">
        <f t="shared" si="11"/>
        <v>3.0538109839059073E-2</v>
      </c>
      <c r="X19">
        <f t="shared" si="3"/>
        <v>3.0782207403249918E-2</v>
      </c>
      <c r="Z19">
        <f t="shared" si="0"/>
        <v>4.9101153000071944E-2</v>
      </c>
      <c r="AA19">
        <f t="shared" si="1"/>
        <v>4.5930198676360813E-2</v>
      </c>
      <c r="AC19">
        <f t="shared" si="4"/>
        <v>4.9228901702596126E-2</v>
      </c>
      <c r="AD19">
        <f t="shared" si="5"/>
        <v>4.6039075923399765E-2</v>
      </c>
      <c r="AG19">
        <f t="shared" si="2"/>
        <v>2.0099999999999998</v>
      </c>
      <c r="AH19">
        <f t="shared" si="6"/>
        <v>3.0630925054864137E-2</v>
      </c>
      <c r="AI19">
        <f t="shared" si="7"/>
        <v>3.0857947359615473E-2</v>
      </c>
      <c r="AL19">
        <f t="shared" si="8"/>
        <v>2.0199999999999996</v>
      </c>
      <c r="AM19">
        <f t="shared" si="9"/>
        <v>3.0723452301867779E-2</v>
      </c>
      <c r="AN19">
        <f t="shared" si="10"/>
        <v>3.093347536242037E-2</v>
      </c>
    </row>
    <row r="20" spans="2:40" x14ac:dyDescent="0.25">
      <c r="B20">
        <v>9</v>
      </c>
      <c r="C20" s="1">
        <v>2.8525</v>
      </c>
      <c r="D20">
        <v>3.7668E-2</v>
      </c>
      <c r="T20">
        <v>2.25</v>
      </c>
      <c r="U20">
        <f t="shared" si="11"/>
        <v>3.2762845520898823E-2</v>
      </c>
      <c r="X20">
        <f t="shared" si="3"/>
        <v>3.2612899878765256E-2</v>
      </c>
      <c r="Z20">
        <f t="shared" si="0"/>
        <v>5.1767980730385722E-2</v>
      </c>
      <c r="AA20">
        <f t="shared" si="1"/>
        <v>4.848503186218886E-2</v>
      </c>
      <c r="AC20">
        <f t="shared" si="4"/>
        <v>5.1852387934902947E-2</v>
      </c>
      <c r="AD20">
        <f t="shared" si="5"/>
        <v>4.8580131164389348E-2</v>
      </c>
      <c r="AG20">
        <f t="shared" si="2"/>
        <v>2.2599999999999998</v>
      </c>
      <c r="AH20">
        <f t="shared" si="6"/>
        <v>3.2847312788496542E-2</v>
      </c>
      <c r="AI20">
        <f t="shared" si="7"/>
        <v>3.2683442687580472E-2</v>
      </c>
      <c r="AL20">
        <f t="shared" si="8"/>
        <v>2.2699999999999996</v>
      </c>
      <c r="AM20">
        <f t="shared" si="9"/>
        <v>3.2931406041356748E-2</v>
      </c>
      <c r="AN20">
        <f t="shared" si="10"/>
        <v>3.2753782017123874E-2</v>
      </c>
    </row>
    <row r="21" spans="2:40" x14ac:dyDescent="0.25">
      <c r="B21">
        <v>10</v>
      </c>
      <c r="C21" s="1">
        <v>3.1040999999999999</v>
      </c>
      <c r="D21">
        <v>3.8220999999999998E-2</v>
      </c>
      <c r="T21">
        <v>2.5</v>
      </c>
      <c r="U21">
        <f t="shared" si="11"/>
        <v>3.4758114318404927E-2</v>
      </c>
      <c r="X21">
        <f t="shared" si="3"/>
        <v>3.4316205952172614E-2</v>
      </c>
      <c r="Z21">
        <f t="shared" si="0"/>
        <v>5.3413356118664664E-2</v>
      </c>
      <c r="AA21">
        <f t="shared" si="1"/>
        <v>5.0705585573609664E-2</v>
      </c>
      <c r="AC21">
        <f t="shared" si="4"/>
        <v>5.3460521565279542E-2</v>
      </c>
      <c r="AD21">
        <f t="shared" si="5"/>
        <v>5.0787754359849502E-2</v>
      </c>
      <c r="AG21">
        <f t="shared" si="2"/>
        <v>2.5099999999999998</v>
      </c>
      <c r="AH21">
        <f t="shared" si="6"/>
        <v>3.4832735285605966E-2</v>
      </c>
      <c r="AI21">
        <f t="shared" si="7"/>
        <v>3.4381763470658362E-2</v>
      </c>
      <c r="AL21">
        <f t="shared" si="8"/>
        <v>2.5199999999999996</v>
      </c>
      <c r="AM21">
        <f t="shared" si="9"/>
        <v>3.4906949573572793E-2</v>
      </c>
      <c r="AN21">
        <f t="shared" si="10"/>
        <v>3.4447125984161116E-2</v>
      </c>
    </row>
    <row r="22" spans="2:40" x14ac:dyDescent="0.25">
      <c r="B22">
        <v>11</v>
      </c>
      <c r="C22" s="1">
        <v>3.3479000000000001</v>
      </c>
      <c r="D22">
        <v>3.9884999999999997E-2</v>
      </c>
      <c r="T22">
        <v>2.75</v>
      </c>
      <c r="U22">
        <f t="shared" si="11"/>
        <v>3.6501797769582719E-2</v>
      </c>
      <c r="X22">
        <f t="shared" si="3"/>
        <v>3.5897422053993898E-2</v>
      </c>
      <c r="Z22">
        <f t="shared" si="0"/>
        <v>5.4243995666816321E-2</v>
      </c>
      <c r="AA22">
        <f t="shared" si="1"/>
        <v>5.2613045532714245E-2</v>
      </c>
      <c r="AC22">
        <f t="shared" si="4"/>
        <v>5.4264096011797373E-2</v>
      </c>
      <c r="AD22">
        <f t="shared" si="5"/>
        <v>5.268313123188384E-2</v>
      </c>
      <c r="AG22">
        <f t="shared" si="2"/>
        <v>2.76</v>
      </c>
      <c r="AH22">
        <f t="shared" si="6"/>
        <v>3.6566314852845387E-2</v>
      </c>
      <c r="AI22">
        <f t="shared" si="7"/>
        <v>3.5958206139371063E-2</v>
      </c>
      <c r="AL22">
        <f t="shared" si="8"/>
        <v>2.7699999999999996</v>
      </c>
      <c r="AM22">
        <f t="shared" si="9"/>
        <v>3.6630437248348836E-2</v>
      </c>
      <c r="AN22">
        <f t="shared" si="10"/>
        <v>3.601880369405408E-2</v>
      </c>
    </row>
    <row r="23" spans="2:40" x14ac:dyDescent="0.25">
      <c r="B23">
        <v>12</v>
      </c>
      <c r="C23" s="1">
        <v>3.6</v>
      </c>
      <c r="D23">
        <v>4.0687000000000001E-2</v>
      </c>
      <c r="T23">
        <v>3</v>
      </c>
      <c r="U23">
        <f t="shared" si="11"/>
        <v>3.7999764425438967E-2</v>
      </c>
      <c r="X23">
        <f t="shared" si="3"/>
        <v>3.7361844614751075E-2</v>
      </c>
      <c r="Z23">
        <f t="shared" si="0"/>
        <v>5.4537966195600626E-2</v>
      </c>
      <c r="AA23">
        <f t="shared" si="1"/>
        <v>5.4228597461588826E-2</v>
      </c>
      <c r="AC23">
        <f t="shared" si="4"/>
        <v>5.45427221858861E-2</v>
      </c>
      <c r="AD23">
        <f t="shared" si="5"/>
        <v>5.4287447502563924E-2</v>
      </c>
      <c r="AG23">
        <f t="shared" si="2"/>
        <v>3.01</v>
      </c>
      <c r="AH23">
        <f t="shared" si="6"/>
        <v>3.8054891764672839E-2</v>
      </c>
      <c r="AI23">
        <f t="shared" si="7"/>
        <v>3.7418067124240534E-2</v>
      </c>
      <c r="AL23">
        <f t="shared" si="8"/>
        <v>3.0199999999999996</v>
      </c>
      <c r="AM23">
        <f t="shared" si="9"/>
        <v>3.810966860992604E-2</v>
      </c>
      <c r="AN23">
        <f t="shared" si="10"/>
        <v>3.7474111577324665E-2</v>
      </c>
    </row>
    <row r="24" spans="2:40" x14ac:dyDescent="0.25">
      <c r="B24">
        <v>13</v>
      </c>
      <c r="C24" s="1">
        <v>3.8521000000000001</v>
      </c>
      <c r="D24">
        <v>4.1903999999999997E-2</v>
      </c>
      <c r="T24">
        <v>3.25</v>
      </c>
      <c r="U24">
        <f t="shared" si="11"/>
        <v>3.9278282755226636E-2</v>
      </c>
      <c r="X24">
        <f t="shared" si="3"/>
        <v>3.8714770064966091E-2</v>
      </c>
      <c r="Z24">
        <f t="shared" si="0"/>
        <v>5.4583857347932349E-2</v>
      </c>
      <c r="AA24">
        <f t="shared" si="1"/>
        <v>5.5573427082318917E-2</v>
      </c>
      <c r="AC24">
        <f t="shared" si="4"/>
        <v>5.4584268434559685E-2</v>
      </c>
      <c r="AD24">
        <f t="shared" si="5"/>
        <v>5.5621888893991271E-2</v>
      </c>
      <c r="AG24">
        <f t="shared" si="2"/>
        <v>3.26</v>
      </c>
      <c r="AH24">
        <f t="shared" si="6"/>
        <v>3.93253768308965E-2</v>
      </c>
      <c r="AI24">
        <f t="shared" si="7"/>
        <v>3.8766642855788715E-2</v>
      </c>
      <c r="AL24">
        <f t="shared" si="8"/>
        <v>3.2699999999999996</v>
      </c>
      <c r="AM24">
        <f t="shared" si="9"/>
        <v>3.9372183246858657E-2</v>
      </c>
      <c r="AN24">
        <f t="shared" si="10"/>
        <v>3.8818346064494857E-2</v>
      </c>
    </row>
    <row r="25" spans="2:40" x14ac:dyDescent="0.25">
      <c r="B25">
        <v>14</v>
      </c>
      <c r="C25" s="1">
        <v>4.1040999999999999</v>
      </c>
      <c r="D25">
        <v>4.2210999999999999E-2</v>
      </c>
      <c r="T25">
        <v>3.5</v>
      </c>
      <c r="U25">
        <f t="shared" si="11"/>
        <v>4.0375649678658976E-2</v>
      </c>
      <c r="X25">
        <f t="shared" si="3"/>
        <v>3.9961494835160885E-2</v>
      </c>
      <c r="Z25">
        <f t="shared" si="0"/>
        <v>5.4630235681899009E-2</v>
      </c>
      <c r="AA25">
        <f t="shared" si="1"/>
        <v>5.6668720116996613E-2</v>
      </c>
      <c r="AC25">
        <f t="shared" si="4"/>
        <v>5.4634858522029379E-2</v>
      </c>
      <c r="AD25">
        <f t="shared" si="5"/>
        <v>5.6707641128245473E-2</v>
      </c>
      <c r="AG25">
        <f t="shared" si="2"/>
        <v>3.51</v>
      </c>
      <c r="AH25">
        <f t="shared" si="6"/>
        <v>4.0416377067239662E-2</v>
      </c>
      <c r="AI25">
        <f t="shared" si="7"/>
        <v>4.0009229764537559E-2</v>
      </c>
      <c r="AL25">
        <f t="shared" si="8"/>
        <v>3.5199999999999996</v>
      </c>
      <c r="AM25">
        <f t="shared" si="9"/>
        <v>4.0456885561412852E-2</v>
      </c>
      <c r="AN25">
        <f t="shared" si="10"/>
        <v>4.0056803586086584E-2</v>
      </c>
    </row>
    <row r="26" spans="2:40" x14ac:dyDescent="0.25">
      <c r="B26">
        <v>15</v>
      </c>
      <c r="C26" s="1">
        <v>4.3479000000000001</v>
      </c>
      <c r="D26">
        <v>4.3462000000000001E-2</v>
      </c>
      <c r="T26">
        <v>3.75</v>
      </c>
      <c r="U26">
        <f t="shared" si="11"/>
        <v>4.1334278734444653E-2</v>
      </c>
      <c r="X26">
        <f t="shared" si="3"/>
        <v>4.1107315355857391E-2</v>
      </c>
      <c r="Z26">
        <f t="shared" si="0"/>
        <v>5.4850744417522565E-2</v>
      </c>
      <c r="AA26">
        <f t="shared" si="1"/>
        <v>5.7535662287707581E-2</v>
      </c>
      <c r="AC26">
        <f t="shared" si="4"/>
        <v>5.4864665386300665E-2</v>
      </c>
      <c r="AD26">
        <f t="shared" si="5"/>
        <v>5.756588992741897E-2</v>
      </c>
      <c r="AG26">
        <f t="shared" si="2"/>
        <v>3.76</v>
      </c>
      <c r="AH26">
        <f t="shared" si="6"/>
        <v>4.1370322642932861E-2</v>
      </c>
      <c r="AI26">
        <f t="shared" si="7"/>
        <v>4.1151124281008991E-2</v>
      </c>
      <c r="AL26">
        <f t="shared" si="8"/>
        <v>3.7699999999999996</v>
      </c>
      <c r="AM26">
        <f t="shared" si="9"/>
        <v>4.1406211852356711E-2</v>
      </c>
      <c r="AN26">
        <f t="shared" si="10"/>
        <v>4.1194780572621784E-2</v>
      </c>
    </row>
    <row r="27" spans="2:40" x14ac:dyDescent="0.25">
      <c r="B27">
        <v>16</v>
      </c>
      <c r="C27" s="1">
        <v>4.5151000000000003</v>
      </c>
      <c r="D27">
        <v>4.3616000000000002E-2</v>
      </c>
      <c r="T27">
        <v>4</v>
      </c>
      <c r="U27">
        <f t="shared" si="11"/>
        <v>4.2194112967261325E-2</v>
      </c>
      <c r="X27">
        <f t="shared" si="3"/>
        <v>4.2157528057577581E-2</v>
      </c>
      <c r="Z27">
        <f t="shared" si="0"/>
        <v>5.5327239393218423E-2</v>
      </c>
      <c r="AA27">
        <f t="shared" si="1"/>
        <v>5.8195439316539616E-2</v>
      </c>
      <c r="AC27">
        <f t="shared" si="4"/>
        <v>5.5351780488562763E-2</v>
      </c>
      <c r="AD27">
        <f t="shared" si="5"/>
        <v>5.8217821013591728E-2</v>
      </c>
      <c r="AG27">
        <f t="shared" si="2"/>
        <v>4.01</v>
      </c>
      <c r="AH27">
        <f t="shared" si="6"/>
        <v>4.2226945783326218E-2</v>
      </c>
      <c r="AI27">
        <f t="shared" si="7"/>
        <v>4.2197622835724986E-2</v>
      </c>
      <c r="AL27">
        <f t="shared" si="8"/>
        <v>4.0199999999999996</v>
      </c>
      <c r="AM27">
        <f t="shared" si="9"/>
        <v>4.2259676044436534E-2</v>
      </c>
      <c r="AN27">
        <f t="shared" si="10"/>
        <v>4.223757345462241E-2</v>
      </c>
    </row>
    <row r="28" spans="2:40" x14ac:dyDescent="0.25">
      <c r="B28">
        <v>17</v>
      </c>
      <c r="C28" s="1">
        <v>5.1040999999999999</v>
      </c>
      <c r="D28">
        <v>4.5487E-2</v>
      </c>
      <c r="T28">
        <v>4.25</v>
      </c>
      <c r="U28">
        <f t="shared" si="11"/>
        <v>4.2987885727254982E-2</v>
      </c>
      <c r="X28">
        <f t="shared" si="3"/>
        <v>4.3117429370843383E-2</v>
      </c>
      <c r="Z28">
        <f t="shared" si="0"/>
        <v>5.6050781920383166E-2</v>
      </c>
      <c r="AA28">
        <f t="shared" si="1"/>
        <v>5.8669236925574561E-2</v>
      </c>
      <c r="AC28">
        <f t="shared" si="4"/>
        <v>5.6083885457217833E-2</v>
      </c>
      <c r="AD28">
        <f t="shared" si="5"/>
        <v>5.8684620108862259E-2</v>
      </c>
      <c r="AG28">
        <f t="shared" si="2"/>
        <v>4.26</v>
      </c>
      <c r="AH28">
        <f t="shared" si="6"/>
        <v>4.3018621953591754E-2</v>
      </c>
      <c r="AI28">
        <f t="shared" si="7"/>
        <v>4.3154021859207456E-2</v>
      </c>
      <c r="AL28">
        <f t="shared" si="8"/>
        <v>4.2699999999999996</v>
      </c>
      <c r="AM28">
        <f t="shared" si="9"/>
        <v>4.3049291586229374E-2</v>
      </c>
      <c r="AN28">
        <f t="shared" si="10"/>
        <v>4.3190478662610401E-2</v>
      </c>
    </row>
    <row r="29" spans="2:40" x14ac:dyDescent="0.25">
      <c r="B29">
        <v>18</v>
      </c>
      <c r="C29" s="1">
        <v>5.3479000000000001</v>
      </c>
      <c r="D29">
        <v>4.6234999999999998E-2</v>
      </c>
      <c r="T29">
        <v>4.5</v>
      </c>
      <c r="U29">
        <f t="shared" si="11"/>
        <v>4.3738450350195149E-2</v>
      </c>
      <c r="X29">
        <f t="shared" si="3"/>
        <v>4.3992315726176727E-2</v>
      </c>
      <c r="Z29">
        <f t="shared" si="0"/>
        <v>5.6938171870658513E-2</v>
      </c>
      <c r="AA29">
        <f t="shared" si="1"/>
        <v>5.8978240836920985E-2</v>
      </c>
      <c r="AC29">
        <f t="shared" si="4"/>
        <v>5.6975333266588747E-2</v>
      </c>
      <c r="AD29">
        <f t="shared" si="5"/>
        <v>5.8987472935300628E-2</v>
      </c>
      <c r="AG29">
        <f t="shared" si="2"/>
        <v>4.51</v>
      </c>
      <c r="AH29">
        <f t="shared" si="6"/>
        <v>4.3767783064685067E-2</v>
      </c>
      <c r="AI29">
        <f t="shared" si="7"/>
        <v>4.4025617781978381E-2</v>
      </c>
      <c r="AL29">
        <f t="shared" si="8"/>
        <v>4.5199999999999996</v>
      </c>
      <c r="AM29">
        <f t="shared" si="9"/>
        <v>4.3797068098392171E-2</v>
      </c>
      <c r="AN29">
        <f t="shared" si="10"/>
        <v>4.4058792627107699E-2</v>
      </c>
    </row>
    <row r="30" spans="2:40" x14ac:dyDescent="0.25">
      <c r="B30">
        <v>19</v>
      </c>
      <c r="C30" s="1">
        <v>5.6</v>
      </c>
      <c r="D30">
        <v>4.6671999999999998E-2</v>
      </c>
      <c r="E30">
        <f>EXP(-D30*C30)</f>
        <v>0.77000120438443576</v>
      </c>
      <c r="F30">
        <f>-C30*D30</f>
        <v>-0.26136319999999996</v>
      </c>
      <c r="T30">
        <v>4.75</v>
      </c>
      <c r="U30">
        <f t="shared" si="11"/>
        <v>4.4458139745426645E-2</v>
      </c>
      <c r="X30">
        <f t="shared" si="3"/>
        <v>4.4787483554099582E-2</v>
      </c>
      <c r="Z30">
        <f t="shared" si="0"/>
        <v>5.7860028321007853E-2</v>
      </c>
      <c r="AA30">
        <f t="shared" si="1"/>
        <v>5.9143636772639611E-2</v>
      </c>
      <c r="AC30">
        <f t="shared" si="4"/>
        <v>5.7895589238023695E-2</v>
      </c>
      <c r="AD30">
        <f t="shared" si="5"/>
        <v>5.9147565215032109E-2</v>
      </c>
      <c r="AG30">
        <f t="shared" si="2"/>
        <v>4.76</v>
      </c>
      <c r="AH30">
        <f t="shared" si="6"/>
        <v>4.4486354247691026E-2</v>
      </c>
      <c r="AI30">
        <f t="shared" si="7"/>
        <v>4.4817707034559666E-2</v>
      </c>
      <c r="AL30">
        <f t="shared" si="8"/>
        <v>4.7699999999999996</v>
      </c>
      <c r="AM30">
        <f t="shared" si="9"/>
        <v>4.4514524909435423E-2</v>
      </c>
      <c r="AN30">
        <f t="shared" si="10"/>
        <v>4.4847811778636289E-2</v>
      </c>
    </row>
    <row r="31" spans="2:40" x14ac:dyDescent="0.25">
      <c r="B31">
        <v>20</v>
      </c>
      <c r="C31" s="1">
        <v>6.1037999999999997</v>
      </c>
      <c r="D31">
        <v>4.7473000000000001E-2</v>
      </c>
      <c r="T31">
        <v>5</v>
      </c>
      <c r="U31">
        <f t="shared" si="11"/>
        <v>4.5149901885624982E-2</v>
      </c>
      <c r="X31">
        <f t="shared" si="3"/>
        <v>4.55082292851339E-2</v>
      </c>
      <c r="Z31">
        <f t="shared" si="0"/>
        <v>5.8675239277774266E-2</v>
      </c>
      <c r="AA31">
        <f t="shared" si="1"/>
        <v>5.9186610454823069E-2</v>
      </c>
      <c r="AC31">
        <f t="shared" si="4"/>
        <v>5.8703816568407993E-2</v>
      </c>
      <c r="AD31">
        <f t="shared" si="5"/>
        <v>5.918608267010346E-2</v>
      </c>
      <c r="AG31">
        <f t="shared" si="2"/>
        <v>5.01</v>
      </c>
      <c r="AH31">
        <f t="shared" si="6"/>
        <v>4.5176952560409281E-2</v>
      </c>
      <c r="AI31">
        <f t="shared" si="7"/>
        <v>4.5535586047473278E-2</v>
      </c>
      <c r="AL31">
        <f t="shared" si="8"/>
        <v>5.0199999999999996</v>
      </c>
      <c r="AM31">
        <f t="shared" si="9"/>
        <v>4.5203952288968161E-2</v>
      </c>
      <c r="AN31">
        <f t="shared" si="10"/>
        <v>4.5562832547718049E-2</v>
      </c>
    </row>
    <row r="32" spans="2:40" x14ac:dyDescent="0.25">
      <c r="B32">
        <v>21</v>
      </c>
      <c r="C32" s="1">
        <v>6.3497000000000003</v>
      </c>
      <c r="D32">
        <v>4.8286999999999997E-2</v>
      </c>
      <c r="T32">
        <v>5.25</v>
      </c>
      <c r="U32">
        <f t="shared" si="11"/>
        <v>4.5809789689986342E-2</v>
      </c>
      <c r="X32">
        <f t="shared" si="3"/>
        <v>4.6159849349801593E-2</v>
      </c>
      <c r="Z32">
        <f t="shared" si="0"/>
        <v>5.9265935270439475E-2</v>
      </c>
      <c r="AA32">
        <f t="shared" si="1"/>
        <v>5.9128347605587189E-2</v>
      </c>
      <c r="AC32">
        <f t="shared" si="4"/>
        <v>5.9283745689772897E-2</v>
      </c>
      <c r="AD32">
        <f t="shared" si="5"/>
        <v>5.9124211022603512E-2</v>
      </c>
      <c r="AG32">
        <f t="shared" si="2"/>
        <v>5.26</v>
      </c>
      <c r="AH32">
        <f t="shared" si="6"/>
        <v>4.583542044347292E-2</v>
      </c>
      <c r="AI32">
        <f t="shared" si="7"/>
        <v>4.6184551251241185E-2</v>
      </c>
      <c r="AL32">
        <f t="shared" si="8"/>
        <v>5.27</v>
      </c>
      <c r="AM32">
        <f t="shared" si="9"/>
        <v>4.5860987601735848E-2</v>
      </c>
      <c r="AN32">
        <f t="shared" si="10"/>
        <v>4.6209151364874954E-2</v>
      </c>
    </row>
    <row r="33" spans="2:40" x14ac:dyDescent="0.25">
      <c r="B33">
        <v>22</v>
      </c>
      <c r="C33" s="1">
        <v>6.8525</v>
      </c>
      <c r="D33">
        <v>4.8892999999999999E-2</v>
      </c>
      <c r="T33">
        <v>5.5</v>
      </c>
      <c r="U33">
        <f t="shared" si="11"/>
        <v>4.6430266443730953E-2</v>
      </c>
      <c r="X33">
        <f t="shared" si="3"/>
        <v>4.6747640178624615E-2</v>
      </c>
      <c r="Z33">
        <f t="shared" si="0"/>
        <v>5.9567022742186115E-2</v>
      </c>
      <c r="AA33">
        <f t="shared" si="1"/>
        <v>5.8990033946992336E-2</v>
      </c>
      <c r="AC33">
        <f t="shared" si="4"/>
        <v>5.9572870473211859E-2</v>
      </c>
      <c r="AD33">
        <f t="shared" si="5"/>
        <v>5.8983135994667604E-2</v>
      </c>
      <c r="AG33">
        <f t="shared" si="2"/>
        <v>5.51</v>
      </c>
      <c r="AH33">
        <f t="shared" si="6"/>
        <v>4.6454151455182689E-2</v>
      </c>
      <c r="AI33">
        <f t="shared" si="7"/>
        <v>4.6769899076385284E-2</v>
      </c>
      <c r="AL33">
        <f t="shared" si="8"/>
        <v>5.52</v>
      </c>
      <c r="AM33">
        <f t="shared" si="9"/>
        <v>4.6477960382620129E-2</v>
      </c>
      <c r="AN33">
        <f t="shared" si="10"/>
        <v>4.679206466062899E-2</v>
      </c>
    </row>
    <row r="34" spans="2:40" x14ac:dyDescent="0.25">
      <c r="B34">
        <v>23</v>
      </c>
      <c r="C34" s="1">
        <v>7.3479000000000001</v>
      </c>
      <c r="D34">
        <v>4.9822999999999999E-2</v>
      </c>
      <c r="T34">
        <v>5.75</v>
      </c>
      <c r="U34">
        <f t="shared" si="11"/>
        <v>4.7003723324555338E-2</v>
      </c>
      <c r="X34">
        <f t="shared" si="3"/>
        <v>4.7276898202124953E-2</v>
      </c>
      <c r="Z34">
        <f t="shared" si="0"/>
        <v>5.9584771145079318E-2</v>
      </c>
      <c r="AA34">
        <f t="shared" si="1"/>
        <v>5.8792855201125274E-2</v>
      </c>
      <c r="AC34">
        <f t="shared" si="4"/>
        <v>5.9580495849871157E-2</v>
      </c>
      <c r="AD34">
        <f t="shared" si="5"/>
        <v>5.8784043308316283E-2</v>
      </c>
      <c r="AG34">
        <f t="shared" si="2"/>
        <v>5.76</v>
      </c>
      <c r="AH34">
        <f t="shared" si="6"/>
        <v>4.7025603407721467E-2</v>
      </c>
      <c r="AI34">
        <f t="shared" si="7"/>
        <v>4.7296925953427563E-2</v>
      </c>
      <c r="AL34">
        <f t="shared" si="8"/>
        <v>5.77</v>
      </c>
      <c r="AM34">
        <f t="shared" si="9"/>
        <v>4.7047400095989088E-2</v>
      </c>
      <c r="AN34">
        <f t="shared" si="10"/>
        <v>4.7316868865502022E-2</v>
      </c>
    </row>
    <row r="35" spans="2:40" x14ac:dyDescent="0.25">
      <c r="B35">
        <v>24</v>
      </c>
      <c r="C35" s="1">
        <v>7.6</v>
      </c>
      <c r="D35">
        <v>5.0321999999999999E-2</v>
      </c>
      <c r="T35">
        <v>6</v>
      </c>
      <c r="U35">
        <f t="shared" si="11"/>
        <v>4.7525596433915081E-2</v>
      </c>
      <c r="X35">
        <f t="shared" si="3"/>
        <v>4.7752919850824492E-2</v>
      </c>
      <c r="Z35">
        <f t="shared" si="0"/>
        <v>5.9400011105144986E-2</v>
      </c>
      <c r="AA35">
        <f t="shared" si="1"/>
        <v>5.8557997090085155E-2</v>
      </c>
      <c r="AC35">
        <f t="shared" si="4"/>
        <v>5.9390249842898889E-2</v>
      </c>
      <c r="AD35">
        <f t="shared" si="5"/>
        <v>5.8548118685707654E-2</v>
      </c>
      <c r="AG35">
        <f t="shared" si="2"/>
        <v>6.01</v>
      </c>
      <c r="AH35">
        <f t="shared" si="6"/>
        <v>4.7545387125033797E-2</v>
      </c>
      <c r="AI35">
        <f t="shared" si="7"/>
        <v>4.7770928312889926E-2</v>
      </c>
      <c r="AL35">
        <f t="shared" si="8"/>
        <v>6.02</v>
      </c>
      <c r="AM35">
        <f t="shared" si="9"/>
        <v>4.7565095715246551E-2</v>
      </c>
      <c r="AN35">
        <f t="shared" si="10"/>
        <v>4.7788860410016079E-2</v>
      </c>
    </row>
    <row r="36" spans="2:40" x14ac:dyDescent="0.25">
      <c r="B36">
        <v>25</v>
      </c>
      <c r="C36" s="1">
        <v>7.8521000000000001</v>
      </c>
      <c r="D36">
        <v>4.9938000000000003E-2</v>
      </c>
      <c r="T36">
        <v>6.25</v>
      </c>
      <c r="U36">
        <f t="shared" si="11"/>
        <v>4.7996519580438643E-2</v>
      </c>
      <c r="X36">
        <f t="shared" si="3"/>
        <v>4.8181001555245233E-2</v>
      </c>
      <c r="Z36">
        <f t="shared" si="0"/>
        <v>5.9153199118202389E-2</v>
      </c>
      <c r="AA36">
        <f t="shared" si="1"/>
        <v>5.8306645335938635E-2</v>
      </c>
      <c r="AC36">
        <f t="shared" si="4"/>
        <v>5.9144396905248066E-2</v>
      </c>
      <c r="AD36">
        <f t="shared" si="5"/>
        <v>5.8296547848873372E-2</v>
      </c>
      <c r="AG36">
        <f t="shared" si="2"/>
        <v>6.26</v>
      </c>
      <c r="AH36">
        <f t="shared" si="6"/>
        <v>4.8014370267699065E-2</v>
      </c>
      <c r="AI36">
        <f t="shared" si="7"/>
        <v>4.8197202585294342E-2</v>
      </c>
      <c r="AL36">
        <f t="shared" si="8"/>
        <v>6.27</v>
      </c>
      <c r="AM36">
        <f t="shared" si="9"/>
        <v>4.8032149862966715E-2</v>
      </c>
      <c r="AN36">
        <f t="shared" si="10"/>
        <v>4.8213335724693031E-2</v>
      </c>
    </row>
    <row r="37" spans="2:40" x14ac:dyDescent="0.25">
      <c r="B37">
        <v>26</v>
      </c>
      <c r="C37" s="1">
        <v>8.1041000000000007</v>
      </c>
      <c r="D37">
        <v>5.0922000000000002E-2</v>
      </c>
      <c r="T37">
        <v>6.5</v>
      </c>
      <c r="U37">
        <f t="shared" si="11"/>
        <v>4.8423058557476625E-2</v>
      </c>
      <c r="X37">
        <f t="shared" si="3"/>
        <v>4.8566439745909053E-2</v>
      </c>
      <c r="Z37">
        <f t="shared" si="0"/>
        <v>5.9010965494030357E-2</v>
      </c>
      <c r="AA37">
        <f t="shared" si="1"/>
        <v>5.8059985660834472E-2</v>
      </c>
      <c r="AC37">
        <f t="shared" si="4"/>
        <v>5.9009677989776591E-2</v>
      </c>
      <c r="AD37">
        <f t="shared" si="5"/>
        <v>5.8050516519898628E-2</v>
      </c>
      <c r="AG37">
        <f t="shared" si="2"/>
        <v>6.51</v>
      </c>
      <c r="AH37">
        <f t="shared" si="6"/>
        <v>4.8439347645071323E-2</v>
      </c>
      <c r="AI37">
        <f t="shared" si="7"/>
        <v>4.8581045201162784E-2</v>
      </c>
      <c r="AL37">
        <f t="shared" si="8"/>
        <v>6.52</v>
      </c>
      <c r="AM37">
        <f t="shared" si="9"/>
        <v>4.8455584711653052E-2</v>
      </c>
      <c r="AN37">
        <f t="shared" si="10"/>
        <v>4.8595591240054851E-2</v>
      </c>
    </row>
    <row r="38" spans="2:40" x14ac:dyDescent="0.25">
      <c r="B38">
        <v>27</v>
      </c>
      <c r="C38" s="1">
        <v>8.6</v>
      </c>
      <c r="D38">
        <v>5.1045E-2</v>
      </c>
      <c r="T38">
        <v>6.75</v>
      </c>
      <c r="U38">
        <f t="shared" si="11"/>
        <v>4.8816745419667712E-2</v>
      </c>
      <c r="X38">
        <f t="shared" si="3"/>
        <v>4.891453085333794E-2</v>
      </c>
      <c r="Z38">
        <f t="shared" si="0"/>
        <v>5.9116815738157524E-2</v>
      </c>
      <c r="AA38">
        <f t="shared" si="1"/>
        <v>5.7839203786790735E-2</v>
      </c>
      <c r="AC38">
        <f t="shared" si="4"/>
        <v>5.9127484528466945E-2</v>
      </c>
      <c r="AD38">
        <f t="shared" si="5"/>
        <v>5.7831210420929494E-2</v>
      </c>
      <c r="AG38">
        <f t="shared" si="2"/>
        <v>6.76</v>
      </c>
      <c r="AH38">
        <f t="shared" si="6"/>
        <v>4.8832004783102512E-2</v>
      </c>
      <c r="AI38">
        <f t="shared" si="7"/>
        <v>4.8927752591017129E-2</v>
      </c>
      <c r="AL38">
        <f t="shared" si="8"/>
        <v>6.77</v>
      </c>
      <c r="AM38">
        <f t="shared" si="9"/>
        <v>4.8847234782725832E-2</v>
      </c>
      <c r="AN38">
        <f t="shared" si="10"/>
        <v>4.8940923386623508E-2</v>
      </c>
    </row>
    <row r="39" spans="2:40" x14ac:dyDescent="0.25">
      <c r="B39">
        <v>28</v>
      </c>
      <c r="C39" s="1">
        <v>9.1041000000000007</v>
      </c>
      <c r="D39">
        <v>5.0914000000000001E-2</v>
      </c>
      <c r="T39">
        <v>7</v>
      </c>
      <c r="U39">
        <f t="shared" si="11"/>
        <v>4.9191369916914446E-2</v>
      </c>
      <c r="X39">
        <f t="shared" si="3"/>
        <v>4.9230571308053861E-2</v>
      </c>
      <c r="Z39">
        <f t="shared" si="0"/>
        <v>5.953243015622503E-2</v>
      </c>
      <c r="AA39">
        <f t="shared" si="1"/>
        <v>5.766548543590666E-2</v>
      </c>
      <c r="AC39">
        <f t="shared" si="4"/>
        <v>5.9554977400665177E-2</v>
      </c>
      <c r="AD39">
        <f t="shared" si="5"/>
        <v>5.7659815274014162E-2</v>
      </c>
      <c r="AG39">
        <f t="shared" si="2"/>
        <v>7.01</v>
      </c>
      <c r="AH39">
        <f t="shared" si="6"/>
        <v>4.9206142860113461E-2</v>
      </c>
      <c r="AI39">
        <f t="shared" si="7"/>
        <v>4.9242621185379365E-2</v>
      </c>
      <c r="AL39">
        <f t="shared" si="8"/>
        <v>7.02</v>
      </c>
      <c r="AM39">
        <f t="shared" si="9"/>
        <v>4.9220905819515104E-2</v>
      </c>
      <c r="AN39">
        <f t="shared" si="10"/>
        <v>4.9254628594920927E-2</v>
      </c>
    </row>
    <row r="40" spans="2:40" x14ac:dyDescent="0.25">
      <c r="T40">
        <v>7.25</v>
      </c>
      <c r="U40">
        <f t="shared" si="11"/>
        <v>4.9558792411961372E-2</v>
      </c>
      <c r="X40">
        <f t="shared" si="3"/>
        <v>4.9519857540578714E-2</v>
      </c>
      <c r="Z40">
        <f t="shared" si="0"/>
        <v>6.0180530783683017E-2</v>
      </c>
      <c r="AA40">
        <f t="shared" si="1"/>
        <v>5.7560016330308647E-2</v>
      </c>
      <c r="AC40">
        <f t="shared" si="4"/>
        <v>6.0208316945246088E-2</v>
      </c>
      <c r="AD40">
        <f t="shared" si="5"/>
        <v>5.755751680122477E-2</v>
      </c>
      <c r="AG40">
        <f t="shared" si="2"/>
        <v>7.26</v>
      </c>
      <c r="AH40">
        <f t="shared" si="6"/>
        <v>4.957344308557754E-2</v>
      </c>
      <c r="AI40">
        <f t="shared" si="7"/>
        <v>4.9530947414771445E-2</v>
      </c>
      <c r="AL40">
        <f t="shared" si="8"/>
        <v>7.27</v>
      </c>
      <c r="AM40">
        <f t="shared" si="9"/>
        <v>4.9588091672161105E-2</v>
      </c>
      <c r="AN40">
        <f t="shared" si="10"/>
        <v>4.9542003295469039E-2</v>
      </c>
    </row>
    <row r="41" spans="2:40" x14ac:dyDescent="0.25">
      <c r="T41">
        <v>7.5</v>
      </c>
      <c r="U41">
        <f t="shared" si="11"/>
        <v>4.992392091205422E-2</v>
      </c>
      <c r="X41">
        <f t="shared" si="3"/>
        <v>4.978768598143446E-2</v>
      </c>
      <c r="Z41">
        <f t="shared" si="0"/>
        <v>6.0805587802240435E-2</v>
      </c>
      <c r="AA41">
        <f t="shared" si="1"/>
        <v>5.7543982192050647E-2</v>
      </c>
      <c r="AC41">
        <f t="shared" si="4"/>
        <v>6.082450509423426E-2</v>
      </c>
      <c r="AD41">
        <f t="shared" si="5"/>
        <v>5.7545500724699078E-2</v>
      </c>
      <c r="AG41">
        <f t="shared" si="2"/>
        <v>7.51</v>
      </c>
      <c r="AH41">
        <f t="shared" si="6"/>
        <v>4.9938429801241135E-2</v>
      </c>
      <c r="AI41">
        <f t="shared" si="7"/>
        <v>4.9798027709715281E-2</v>
      </c>
      <c r="AL41">
        <f t="shared" si="8"/>
        <v>7.52</v>
      </c>
      <c r="AM41">
        <f t="shared" si="9"/>
        <v>4.9952925241045387E-2</v>
      </c>
      <c r="AN41">
        <f t="shared" si="10"/>
        <v>4.9808343918789827E-2</v>
      </c>
    </row>
    <row r="42" spans="2:40" x14ac:dyDescent="0.25">
      <c r="T42">
        <v>7.75</v>
      </c>
      <c r="U42">
        <f t="shared" si="11"/>
        <v>5.027994690903892E-2</v>
      </c>
      <c r="X42">
        <f t="shared" si="3"/>
        <v>5.0039353061143085E-2</v>
      </c>
      <c r="Z42">
        <f t="shared" si="0"/>
        <v>6.0974748297597192E-2</v>
      </c>
      <c r="AA42">
        <f t="shared" si="1"/>
        <v>5.7638568743235558E-2</v>
      </c>
      <c r="AC42">
        <f t="shared" si="4"/>
        <v>6.0964484087621673E-2</v>
      </c>
      <c r="AD42">
        <f t="shared" si="5"/>
        <v>5.7644952766441881E-2</v>
      </c>
      <c r="AG42">
        <f t="shared" si="2"/>
        <v>7.76</v>
      </c>
      <c r="AH42">
        <f t="shared" si="6"/>
        <v>5.0293746652766091E-2</v>
      </c>
      <c r="AI42">
        <f t="shared" si="7"/>
        <v>5.0049158500732882E-2</v>
      </c>
      <c r="AL42">
        <f t="shared" si="8"/>
        <v>7.77</v>
      </c>
      <c r="AM42">
        <f t="shared" si="9"/>
        <v>5.030749760306874E-2</v>
      </c>
      <c r="AN42">
        <f t="shared" si="10"/>
        <v>5.0058946895405187E-2</v>
      </c>
    </row>
    <row r="43" spans="2:40" x14ac:dyDescent="0.25">
      <c r="E43">
        <f>LN(E13)</f>
        <v>-1.0681800000000019E-2</v>
      </c>
      <c r="F43">
        <f>E43-X163</f>
        <v>-8.4211185908251111E-3</v>
      </c>
      <c r="T43">
        <v>8</v>
      </c>
      <c r="U43">
        <f t="shared" si="11"/>
        <v>5.060546316887693E-2</v>
      </c>
      <c r="X43">
        <f t="shared" si="3"/>
        <v>5.0280155210226454E-2</v>
      </c>
      <c r="Z43">
        <f t="shared" si="0"/>
        <v>6.0148317630540737E-2</v>
      </c>
      <c r="AA43">
        <f t="shared" si="1"/>
        <v>5.786496170594603E-2</v>
      </c>
      <c r="AC43">
        <f t="shared" si="4"/>
        <v>6.0087117188602046E-2</v>
      </c>
      <c r="AD43">
        <f t="shared" si="5"/>
        <v>5.7877058648657928E-2</v>
      </c>
      <c r="AG43">
        <f t="shared" si="2"/>
        <v>8.01</v>
      </c>
      <c r="AH43">
        <f t="shared" si="6"/>
        <v>5.0617391736954009E-2</v>
      </c>
      <c r="AI43">
        <f t="shared" si="7"/>
        <v>5.0289636218346104E-2</v>
      </c>
      <c r="AL43">
        <f t="shared" si="8"/>
        <v>8.02</v>
      </c>
      <c r="AM43">
        <f t="shared" si="9"/>
        <v>5.0629214115795018E-2</v>
      </c>
      <c r="AN43">
        <f t="shared" si="10"/>
        <v>5.029910865583713E-2</v>
      </c>
    </row>
    <row r="44" spans="2:40" x14ac:dyDescent="0.25">
      <c r="F44">
        <f>F43/-C13</f>
        <v>1.4035197651375186E-2</v>
      </c>
      <c r="T44">
        <v>8.25</v>
      </c>
      <c r="U44">
        <f t="shared" si="11"/>
        <v>5.086569406359609E-2</v>
      </c>
      <c r="X44">
        <f t="shared" si="3"/>
        <v>5.0515388859206582E-2</v>
      </c>
      <c r="Z44">
        <f t="shared" si="0"/>
        <v>5.7856935256512365E-2</v>
      </c>
      <c r="AA44">
        <f t="shared" si="1"/>
        <v>5.8244346802241276E-2</v>
      </c>
      <c r="AC44">
        <f t="shared" si="4"/>
        <v>5.7731525185308996E-2</v>
      </c>
      <c r="AD44">
        <f t="shared" si="5"/>
        <v>5.8263004093343826E-2</v>
      </c>
      <c r="AG44">
        <f t="shared" si="2"/>
        <v>8.26</v>
      </c>
      <c r="AH44">
        <f t="shared" si="6"/>
        <v>5.0874168295345079E-2</v>
      </c>
      <c r="AI44">
        <f t="shared" si="7"/>
        <v>5.0524757293076927E-2</v>
      </c>
      <c r="AL44">
        <f t="shared" si="8"/>
        <v>8.27</v>
      </c>
      <c r="AM44">
        <f t="shared" si="9"/>
        <v>5.0882470180199757E-2</v>
      </c>
      <c r="AN44">
        <f t="shared" si="10"/>
        <v>5.0534125630607517E-2</v>
      </c>
    </row>
    <row r="45" spans="2:40" x14ac:dyDescent="0.25">
      <c r="T45">
        <v>8.5</v>
      </c>
      <c r="U45">
        <f t="shared" si="11"/>
        <v>5.1020758118461629E-2</v>
      </c>
      <c r="X45">
        <f t="shared" si="3"/>
        <v>5.0750350438605367E-2</v>
      </c>
      <c r="Z45">
        <f t="shared" si="0"/>
        <v>5.4031294448312117E-2</v>
      </c>
      <c r="AA45">
        <f t="shared" si="1"/>
        <v>5.8797909754294879E-2</v>
      </c>
      <c r="AC45">
        <f t="shared" si="4"/>
        <v>5.3853994462921939E-2</v>
      </c>
      <c r="AD45">
        <f t="shared" si="5"/>
        <v>5.8823974822584793E-2</v>
      </c>
      <c r="AG45">
        <f t="shared" si="2"/>
        <v>8.51</v>
      </c>
      <c r="AH45">
        <f t="shared" si="6"/>
        <v>5.1024299925908512E-2</v>
      </c>
      <c r="AI45">
        <f t="shared" si="7"/>
        <v>5.0759818155447355E-2</v>
      </c>
      <c r="AL45">
        <f t="shared" si="8"/>
        <v>8.52</v>
      </c>
      <c r="AM45">
        <f t="shared" si="9"/>
        <v>5.1027625066375037E-2</v>
      </c>
      <c r="AN45">
        <f t="shared" si="10"/>
        <v>5.076929425023835E-2</v>
      </c>
    </row>
    <row r="46" spans="2:40" x14ac:dyDescent="0.25">
      <c r="E46">
        <f>LN(E30)</f>
        <v>-0.26136319999999991</v>
      </c>
      <c r="F46">
        <f>E46-X663</f>
        <v>-7.8888995793321426E-2</v>
      </c>
      <c r="T46">
        <v>8.75</v>
      </c>
      <c r="U46">
        <f t="shared" si="11"/>
        <v>5.1044655779121539E-2</v>
      </c>
      <c r="X46">
        <f t="shared" si="3"/>
        <v>5.0990336378944769E-2</v>
      </c>
      <c r="Z46">
        <f t="shared" si="0"/>
        <v>4.9539883977430144E-2</v>
      </c>
      <c r="AA46">
        <f t="shared" si="1"/>
        <v>5.9546836284102678E-2</v>
      </c>
      <c r="AC46">
        <f t="shared" si="4"/>
        <v>4.9375339819559994E-2</v>
      </c>
      <c r="AD46">
        <f t="shared" si="5"/>
        <v>5.9581156558550993E-2</v>
      </c>
      <c r="AG46">
        <f t="shared" si="2"/>
        <v>8.76</v>
      </c>
      <c r="AH46">
        <f t="shared" si="6"/>
        <v>5.1042936039919606E-2</v>
      </c>
      <c r="AI46">
        <f t="shared" si="7"/>
        <v>5.1000115235979235E-2</v>
      </c>
      <c r="AL46">
        <f t="shared" si="8"/>
        <v>8.77</v>
      </c>
      <c r="AM46">
        <f t="shared" si="9"/>
        <v>5.1041032391266228E-2</v>
      </c>
      <c r="AN46">
        <f t="shared" si="10"/>
        <v>5.1009910945251577E-2</v>
      </c>
    </row>
    <row r="47" spans="2:40" x14ac:dyDescent="0.25">
      <c r="F47">
        <f>F46/-C30</f>
        <v>1.4087320677378827E-2</v>
      </c>
      <c r="I47">
        <f>(X663-LN(D30))/C30</f>
        <v>0.51466726100894522</v>
      </c>
      <c r="T47">
        <v>9</v>
      </c>
      <c r="U47">
        <f>$R$12+T47*$Q$12+$P$12*(T47^2)+$O$12*(T47^3)+$N$12*(T47^4)+$M$12*(T47^5)+$L$12*(T47^6)+$K$12*(T47^7)+$J$12*(T47^8)+$I$12*(T47^9)+$H$12*(T47^10)</f>
        <v>5.0959535608765094E-2</v>
      </c>
      <c r="X47">
        <f t="shared" si="3"/>
        <v>5.1240643110746768E-2</v>
      </c>
      <c r="Z47">
        <f t="shared" si="0"/>
        <v>4.7000811516630492E-2</v>
      </c>
      <c r="AA47">
        <f t="shared" si="1"/>
        <v>6.0512312113761839E-2</v>
      </c>
      <c r="AC47">
        <f t="shared" si="4"/>
        <v>4.7005225297784392E-2</v>
      </c>
      <c r="AD47">
        <f t="shared" si="5"/>
        <v>6.0555735023247396E-2</v>
      </c>
      <c r="AG47">
        <f t="shared" si="2"/>
        <v>9.01</v>
      </c>
      <c r="AH47">
        <f>$R$12+AG47*$Q$12+$P$12*(AG47^2)+$O$12*(AG47^3)+$N$12*(AG47^4)+$M$12*(AG47^5)+$L$12*(AG47^6)+$K$12*(AG47^7)+$J$12*(AG47^8)+$I$12*(AG47^9)+$H$12*(AG47^10)</f>
        <v>5.09551370264405E-2</v>
      </c>
      <c r="AI47">
        <f t="shared" si="7"/>
        <v>5.1250944965194563E-2</v>
      </c>
      <c r="AL47">
        <f t="shared" si="8"/>
        <v>9.02</v>
      </c>
      <c r="AM47">
        <f>$R$12+AL47*$Q$12+$P$12*(AL47^2)+$O$12*(AL47^3)+$N$12*(AL47^4)+$M$12*(AL47^5)+$L$12*(AL47^6)+$K$12*(AL47^7)+$J$12*(AL47^8)+$I$12*(AL47^9)+$H$12*(AL47^10)</f>
        <v>5.0950753106652868E-2</v>
      </c>
      <c r="AN47">
        <f t="shared" si="10"/>
        <v>5.1261272146169094E-2</v>
      </c>
    </row>
    <row r="48" spans="2:40" x14ac:dyDescent="0.25">
      <c r="F48">
        <f>EXP(X663)-C30*F47</f>
        <v>0.75431714107109493</v>
      </c>
      <c r="T48">
        <v>9.25</v>
      </c>
      <c r="U48">
        <f t="shared" si="11"/>
        <v>5.0890741827564145E-2</v>
      </c>
      <c r="X48">
        <f t="shared" si="3"/>
        <v>5.1506567064533257E-2</v>
      </c>
      <c r="Z48">
        <f t="shared" si="0"/>
        <v>5.1945330508279763E-2</v>
      </c>
      <c r="AA48">
        <f t="shared" si="1"/>
        <v>6.1715522965435012E-2</v>
      </c>
      <c r="AC48">
        <f t="shared" si="4"/>
        <v>5.2421548195761059E-2</v>
      </c>
      <c r="AD48">
        <f t="shared" si="5"/>
        <v>6.1768895938772043E-2</v>
      </c>
      <c r="AG48">
        <f t="shared" si="2"/>
        <v>9.26</v>
      </c>
      <c r="AH48">
        <f t="shared" si="6"/>
        <v>5.0891881923435189E-2</v>
      </c>
      <c r="AI48">
        <f t="shared" si="7"/>
        <v>5.1517603773615313E-2</v>
      </c>
      <c r="AL48">
        <f t="shared" si="8"/>
        <v>9.27</v>
      </c>
      <c r="AM48">
        <f t="shared" si="9"/>
        <v>5.0893533830856708E-2</v>
      </c>
      <c r="AN48">
        <f t="shared" si="10"/>
        <v>5.152867428351289E-2</v>
      </c>
    </row>
    <row r="49" spans="1:21" x14ac:dyDescent="0.25">
      <c r="G49">
        <f>(X663-LN(E30))/C30</f>
        <v>1.4087320677378827E-2</v>
      </c>
    </row>
    <row r="51" spans="1:21" x14ac:dyDescent="0.25">
      <c r="A51" t="s">
        <v>44</v>
      </c>
    </row>
    <row r="53" spans="1:21" x14ac:dyDescent="0.25">
      <c r="A53" t="s">
        <v>45</v>
      </c>
      <c r="K53" t="s">
        <v>46</v>
      </c>
    </row>
    <row r="54" spans="1:21" x14ac:dyDescent="0.25">
      <c r="B54" t="s">
        <v>48</v>
      </c>
    </row>
    <row r="56" spans="1:21" x14ac:dyDescent="0.25">
      <c r="D56" t="s">
        <v>21</v>
      </c>
    </row>
    <row r="57" spans="1:21" x14ac:dyDescent="0.25">
      <c r="D57" t="s">
        <v>11</v>
      </c>
      <c r="F57" t="s">
        <v>12</v>
      </c>
    </row>
    <row r="58" spans="1:21" x14ac:dyDescent="0.25">
      <c r="C58">
        <v>0.25</v>
      </c>
      <c r="D58">
        <f t="shared" ref="D58:D93" si="12">((AC12-Z12)/$C$3)+($C$2^2)*C58</f>
        <v>1.1850800801226304E-2</v>
      </c>
      <c r="F58">
        <f t="shared" ref="F58:F93" si="13">((AD12-AA12)/$C$3)+($C$2^2)*C58</f>
        <v>2.3027189466004683E-2</v>
      </c>
    </row>
    <row r="59" spans="1:21" x14ac:dyDescent="0.25">
      <c r="C59">
        <v>0.5</v>
      </c>
      <c r="D59">
        <f t="shared" si="12"/>
        <v>1.4902486427926829E-2</v>
      </c>
      <c r="F59">
        <f t="shared" si="13"/>
        <v>2.1178297263523788E-2</v>
      </c>
    </row>
    <row r="60" spans="1:21" x14ac:dyDescent="0.25">
      <c r="C60">
        <v>0.75</v>
      </c>
      <c r="D60">
        <f t="shared" si="12"/>
        <v>1.9256398019052549E-2</v>
      </c>
      <c r="F60">
        <f t="shared" si="13"/>
        <v>1.9414147949350206E-2</v>
      </c>
    </row>
    <row r="61" spans="1:21" x14ac:dyDescent="0.25">
      <c r="C61">
        <v>1</v>
      </c>
      <c r="D61">
        <f t="shared" si="12"/>
        <v>2.22532393195271E-2</v>
      </c>
      <c r="F61">
        <f t="shared" si="13"/>
        <v>1.7734741523569637E-2</v>
      </c>
      <c r="T61">
        <f>AC15-Z15</f>
        <v>2.1764829319527099E-4</v>
      </c>
      <c r="U61">
        <f>T61/C3</f>
        <v>2.1764829319527099E-2</v>
      </c>
    </row>
    <row r="62" spans="1:21" x14ac:dyDescent="0.25">
      <c r="C62">
        <v>1.25</v>
      </c>
      <c r="D62">
        <f t="shared" si="12"/>
        <v>2.290255875893988E-2</v>
      </c>
      <c r="F62">
        <f t="shared" si="13"/>
        <v>1.6140077986148423E-2</v>
      </c>
      <c r="T62">
        <f>H103-F103</f>
        <v>1.4658281427926828E-4</v>
      </c>
      <c r="U62">
        <f>T62/C3</f>
        <v>1.4658281427926828E-2</v>
      </c>
    </row>
    <row r="63" spans="1:21" x14ac:dyDescent="0.25">
      <c r="C63">
        <v>1.5</v>
      </c>
      <c r="D63">
        <f t="shared" si="12"/>
        <v>2.1255520679321717E-2</v>
      </c>
      <c r="F63">
        <f t="shared" si="13"/>
        <v>1.4630157337084485E-2</v>
      </c>
    </row>
    <row r="64" spans="1:21" x14ac:dyDescent="0.25">
      <c r="C64">
        <v>1.75</v>
      </c>
      <c r="D64">
        <f t="shared" si="12"/>
        <v>1.792771511858211E-2</v>
      </c>
      <c r="F64">
        <f t="shared" si="13"/>
        <v>1.3204979576562397E-2</v>
      </c>
    </row>
    <row r="65" spans="3:6" x14ac:dyDescent="0.25">
      <c r="C65">
        <v>2</v>
      </c>
      <c r="D65">
        <f t="shared" si="12"/>
        <v>1.3751690252418163E-2</v>
      </c>
      <c r="F65">
        <f t="shared" si="13"/>
        <v>1.1864544703895207E-2</v>
      </c>
    </row>
    <row r="66" spans="3:6" x14ac:dyDescent="0.25">
      <c r="C66">
        <v>2.25</v>
      </c>
      <c r="D66">
        <f t="shared" si="12"/>
        <v>9.5396429517224223E-3</v>
      </c>
      <c r="F66">
        <f t="shared" si="13"/>
        <v>1.0608852720048812E-2</v>
      </c>
    </row>
    <row r="67" spans="3:6" x14ac:dyDescent="0.25">
      <c r="C67">
        <v>2.5</v>
      </c>
      <c r="D67">
        <f t="shared" si="12"/>
        <v>5.937569661487882E-3</v>
      </c>
      <c r="F67">
        <f t="shared" si="13"/>
        <v>9.4379036239837649E-3</v>
      </c>
    </row>
    <row r="68" spans="3:6" x14ac:dyDescent="0.25">
      <c r="C68">
        <v>2.75</v>
      </c>
      <c r="D68">
        <f t="shared" si="12"/>
        <v>3.3531619981052732E-3</v>
      </c>
      <c r="F68">
        <f t="shared" si="13"/>
        <v>8.3516974169594738E-3</v>
      </c>
    </row>
    <row r="69" spans="3:6" x14ac:dyDescent="0.25">
      <c r="C69">
        <v>3</v>
      </c>
      <c r="D69">
        <f t="shared" si="12"/>
        <v>1.9408290285473802E-3</v>
      </c>
      <c r="F69">
        <f t="shared" si="13"/>
        <v>7.35023409750975E-3</v>
      </c>
    </row>
    <row r="70" spans="3:6" x14ac:dyDescent="0.25">
      <c r="C70">
        <v>3.25</v>
      </c>
      <c r="D70">
        <f t="shared" si="12"/>
        <v>1.6284411627336024E-3</v>
      </c>
      <c r="F70">
        <f t="shared" si="13"/>
        <v>6.4335136672353972E-3</v>
      </c>
    </row>
    <row r="71" spans="3:6" x14ac:dyDescent="0.25">
      <c r="C71">
        <v>3.5</v>
      </c>
      <c r="D71">
        <f t="shared" si="12"/>
        <v>2.1717190130370791E-3</v>
      </c>
      <c r="F71">
        <f t="shared" si="13"/>
        <v>5.6015361248860276E-3</v>
      </c>
    </row>
    <row r="72" spans="3:6" x14ac:dyDescent="0.25">
      <c r="C72">
        <v>3.75</v>
      </c>
      <c r="D72">
        <f t="shared" si="12"/>
        <v>3.2236343778100011E-3</v>
      </c>
      <c r="F72">
        <f t="shared" si="13"/>
        <v>4.8543014711388763E-3</v>
      </c>
    </row>
    <row r="73" spans="3:6" x14ac:dyDescent="0.25">
      <c r="C73">
        <v>4</v>
      </c>
      <c r="D73">
        <f t="shared" si="12"/>
        <v>4.4077495344339518E-3</v>
      </c>
      <c r="F73">
        <f t="shared" si="13"/>
        <v>4.1918097052112352E-3</v>
      </c>
    </row>
    <row r="74" spans="3:6" x14ac:dyDescent="0.25">
      <c r="C74">
        <v>4.25</v>
      </c>
      <c r="D74">
        <f t="shared" si="12"/>
        <v>5.3860961834666602E-3</v>
      </c>
      <c r="F74">
        <f t="shared" si="13"/>
        <v>3.614060828769828E-3</v>
      </c>
    </row>
    <row r="75" spans="3:6" x14ac:dyDescent="0.25">
      <c r="C75">
        <v>4.5</v>
      </c>
      <c r="D75">
        <f t="shared" si="12"/>
        <v>5.9139845930233879E-3</v>
      </c>
      <c r="F75">
        <f t="shared" si="13"/>
        <v>3.1210548379642621E-3</v>
      </c>
    </row>
    <row r="76" spans="3:6" x14ac:dyDescent="0.25">
      <c r="C76">
        <v>4.75</v>
      </c>
      <c r="D76">
        <f t="shared" si="12"/>
        <v>5.8760392015842194E-3</v>
      </c>
      <c r="F76">
        <f t="shared" si="13"/>
        <v>2.7127917392497903E-3</v>
      </c>
    </row>
    <row r="77" spans="3:6" x14ac:dyDescent="0.25">
      <c r="C77">
        <v>5</v>
      </c>
      <c r="D77">
        <f t="shared" si="12"/>
        <v>5.2997790633727273E-3</v>
      </c>
      <c r="F77">
        <f t="shared" si="13"/>
        <v>2.3892715280391099E-3</v>
      </c>
    </row>
    <row r="78" spans="3:6" x14ac:dyDescent="0.25">
      <c r="C78">
        <v>5.25</v>
      </c>
      <c r="D78">
        <f t="shared" si="12"/>
        <v>4.3451944333422208E-3</v>
      </c>
      <c r="F78">
        <f t="shared" si="13"/>
        <v>2.1504942016322979E-3</v>
      </c>
    </row>
    <row r="79" spans="3:6" x14ac:dyDescent="0.25">
      <c r="C79">
        <v>5.5</v>
      </c>
      <c r="D79">
        <f t="shared" si="12"/>
        <v>3.2710281025743215E-3</v>
      </c>
      <c r="F79">
        <f t="shared" si="13"/>
        <v>1.996459767526828E-3</v>
      </c>
    </row>
    <row r="80" spans="3:6" x14ac:dyDescent="0.25">
      <c r="C80">
        <v>5.75</v>
      </c>
      <c r="D80">
        <f t="shared" si="12"/>
        <v>2.3808279791838506E-3</v>
      </c>
      <c r="F80">
        <f t="shared" si="13"/>
        <v>1.9271682191009144E-3</v>
      </c>
    </row>
    <row r="81" spans="1:6" x14ac:dyDescent="0.25">
      <c r="C81">
        <v>6</v>
      </c>
      <c r="D81">
        <f t="shared" si="12"/>
        <v>1.9543337753903148E-3</v>
      </c>
      <c r="F81">
        <f t="shared" si="13"/>
        <v>1.9426195622498413E-3</v>
      </c>
    </row>
    <row r="82" spans="1:6" x14ac:dyDescent="0.25">
      <c r="C82">
        <v>6.25</v>
      </c>
      <c r="D82">
        <f t="shared" si="12"/>
        <v>2.1723412045676965E-3</v>
      </c>
      <c r="F82">
        <f t="shared" si="13"/>
        <v>2.0428137934736306E-3</v>
      </c>
    </row>
    <row r="83" spans="1:6" x14ac:dyDescent="0.25">
      <c r="C83">
        <v>6.5</v>
      </c>
      <c r="D83">
        <f t="shared" si="12"/>
        <v>3.0459145746233669E-3</v>
      </c>
      <c r="F83">
        <f t="shared" si="13"/>
        <v>2.2277509064155617E-3</v>
      </c>
    </row>
    <row r="84" spans="1:6" x14ac:dyDescent="0.25">
      <c r="C84">
        <v>6.75</v>
      </c>
      <c r="D84">
        <f t="shared" si="12"/>
        <v>4.3636465309420478E-3</v>
      </c>
      <c r="F84">
        <f t="shared" si="13"/>
        <v>2.497430913875812E-3</v>
      </c>
    </row>
    <row r="85" spans="1:6" x14ac:dyDescent="0.25">
      <c r="C85">
        <v>7</v>
      </c>
      <c r="D85">
        <f t="shared" si="12"/>
        <v>5.673594444014645E-3</v>
      </c>
      <c r="F85">
        <f t="shared" si="13"/>
        <v>2.8518538107501316E-3</v>
      </c>
    </row>
    <row r="86" spans="1:6" x14ac:dyDescent="0.25">
      <c r="C86">
        <v>7.25</v>
      </c>
      <c r="D86">
        <f t="shared" si="12"/>
        <v>6.3195886563070357E-3</v>
      </c>
      <c r="F86">
        <f t="shared" si="13"/>
        <v>3.2910195916123048E-3</v>
      </c>
    </row>
    <row r="87" spans="1:6" x14ac:dyDescent="0.25">
      <c r="C87">
        <v>7.5</v>
      </c>
      <c r="D87">
        <f t="shared" si="12"/>
        <v>5.55480419938252E-3</v>
      </c>
      <c r="F87">
        <f t="shared" si="13"/>
        <v>3.8149282648431279E-3</v>
      </c>
    </row>
    <row r="88" spans="1:6" x14ac:dyDescent="0.25">
      <c r="C88">
        <v>7.75</v>
      </c>
      <c r="D88">
        <f t="shared" si="12"/>
        <v>2.7587565024480985E-3</v>
      </c>
      <c r="F88">
        <f t="shared" si="13"/>
        <v>4.4235798206323923E-3</v>
      </c>
    </row>
    <row r="89" spans="1:6" x14ac:dyDescent="0.25">
      <c r="C89">
        <v>8</v>
      </c>
      <c r="D89">
        <f t="shared" si="12"/>
        <v>-2.2127641938691333E-3</v>
      </c>
      <c r="F89">
        <f t="shared" si="13"/>
        <v>5.1169742711897771E-3</v>
      </c>
    </row>
    <row r="90" spans="1:6" x14ac:dyDescent="0.25">
      <c r="C90">
        <v>8.25</v>
      </c>
      <c r="D90">
        <f t="shared" si="12"/>
        <v>-8.5116246203368988E-3</v>
      </c>
      <c r="F90">
        <f t="shared" si="13"/>
        <v>5.8951116102550112E-3</v>
      </c>
    </row>
    <row r="91" spans="1:6" x14ac:dyDescent="0.25">
      <c r="C91">
        <v>8.5</v>
      </c>
      <c r="D91">
        <f t="shared" si="12"/>
        <v>-1.35785135390178E-2</v>
      </c>
      <c r="F91">
        <f t="shared" si="13"/>
        <v>6.7579918289914125E-3</v>
      </c>
    </row>
    <row r="92" spans="1:6" x14ac:dyDescent="0.25">
      <c r="C92">
        <v>8.75</v>
      </c>
      <c r="D92">
        <f t="shared" si="12"/>
        <v>-1.2180828287015007E-2</v>
      </c>
      <c r="F92">
        <f t="shared" si="13"/>
        <v>7.7056149448315658E-3</v>
      </c>
    </row>
    <row r="93" spans="1:6" x14ac:dyDescent="0.25">
      <c r="C93">
        <v>9</v>
      </c>
      <c r="D93">
        <f t="shared" si="12"/>
        <v>4.8370681153900238E-3</v>
      </c>
      <c r="F93">
        <f t="shared" si="13"/>
        <v>8.7379809485557611E-3</v>
      </c>
    </row>
    <row r="95" spans="1:6" x14ac:dyDescent="0.25">
      <c r="A95" t="s">
        <v>47</v>
      </c>
    </row>
    <row r="101" spans="3:30" x14ac:dyDescent="0.25">
      <c r="C101" t="s">
        <v>13</v>
      </c>
      <c r="D101" t="s">
        <v>14</v>
      </c>
      <c r="E101" t="s">
        <v>16</v>
      </c>
      <c r="F101" t="s">
        <v>5</v>
      </c>
      <c r="G101" t="s">
        <v>18</v>
      </c>
      <c r="H101" t="s">
        <v>17</v>
      </c>
      <c r="I101" t="s">
        <v>15</v>
      </c>
      <c r="O101" t="s">
        <v>13</v>
      </c>
      <c r="P101" t="s">
        <v>14</v>
      </c>
      <c r="Q101" t="s">
        <v>16</v>
      </c>
      <c r="R101" t="s">
        <v>5</v>
      </c>
      <c r="S101" t="s">
        <v>18</v>
      </c>
      <c r="T101" t="s">
        <v>17</v>
      </c>
      <c r="U101" t="s">
        <v>15</v>
      </c>
      <c r="V101" t="s">
        <v>20</v>
      </c>
      <c r="X101" t="s">
        <v>19</v>
      </c>
      <c r="Y101" t="s">
        <v>22</v>
      </c>
      <c r="Z101" t="s">
        <v>23</v>
      </c>
    </row>
    <row r="103" spans="3:30" x14ac:dyDescent="0.25">
      <c r="C103">
        <v>0.5</v>
      </c>
      <c r="D103">
        <f>$R$12+C103*$Q$12+$P$12*(C103^2)+$O$12*(C103^3)+$N$12*(C103^4)+$M$12*(C103^5)+$L$12*(C103^6)+$K$12*(C103^7)+$J$12*(C103^8)+$I$12*(C103^9)+$H$12*(C103^10)</f>
        <v>1.7146245560189243E-2</v>
      </c>
      <c r="E103">
        <f>$R$12+(C103+$C$3)*$Q$12+$P$12*((C103+$C$3)^2)+$O$12*((C103+$C$3)^3)+$N$12*((C103+$C$3)^4)+$M$12*((C103+$C$3)^5)+$L$12*((C103+$C$3)^6)+$K$12*((C103+$C$3)^7)+$J$12*((C103+$C$3)^8)+$I$12*((C103+$C$3)^9)+$H$12*((C103+$C$3)^10)</f>
        <v>1.7210232878341784E-2</v>
      </c>
      <c r="F103">
        <f>D103+(C103*(E103-D103))/$C$3</f>
        <v>2.0345611467816268E-2</v>
      </c>
      <c r="G103">
        <f>$R$12+(C103+2*$C$3)*$Q$12+$P$12*((C103+2*$C$3)^2)+$O$12*((C103+2*$C$3)^3)+$N$12*((C103+2*$C$3)^4)+$M$12*((C103+2*$C$3)^5)+$L$12*((C103+2*$C$3)^6)+$K$12*((C103+2*$C$3)^7)+$J$12*((C103+2*$C$3)^8)+$I$12*((C103+2*$C$3)^9)+$H$12*((C103+2*$C$3)^10)</f>
        <v>1.7274585062729112E-2</v>
      </c>
      <c r="H103">
        <f>E103+((C103+$C$3)*(G103-E103)/$C$3)</f>
        <v>2.0492194282095536E-2</v>
      </c>
      <c r="I103">
        <f>((H103-F103)/$C$3)+($C$2^2)*C103</f>
        <v>1.4902486427926829E-2</v>
      </c>
      <c r="O103" s="6">
        <v>0</v>
      </c>
      <c r="P103">
        <f>$R$12+O103*$Q$12+$P$12*(O103^2)+$O$12*(O103^3)+$N$12*(O103^4)+$M$12*(O945)+$L$12*(O103^6)+$K$12*(O103^7)+$J$12*(O103^8)+$I$12*(O103^9)+$H$12*(O103^10)</f>
        <v>2.7928478527730467E-2</v>
      </c>
      <c r="Q103">
        <f t="shared" ref="Q103:Q166" si="14">$R$12+(O103+$C$3)*$Q$12+$P$12*((O103+$C$3)^2)+$O$12*((O103+$C$3)^3)+$N$12*((O103+$C$3)^4)+$M$12*((O103+$C$3)^5)+$L$12*((O103+$C$3)^6)+$K$12*((O103+$C$3)^7)+$J$12*((O103+$C$3)^8)+$I$12*((O103+$C$3)^9)+$H$12*((O103+$C$3)^10)</f>
        <v>1.4028539843967685E-2</v>
      </c>
      <c r="R103">
        <f>P103+(O103*(Q103-P103))/$C$3</f>
        <v>2.7928478527730467E-2</v>
      </c>
      <c r="S103">
        <f t="shared" ref="S103:S166" si="15">$R$12+(O103+2*$C$3)*$Q$12+$P$12*((O103+2*$C$3)^2)+$O$12*((O103+2*$C$3)^3)+$N$12*((O103+2*$C$3)^4)+$M$12*((O103+2*$C$3)^5)+$L$12*((O103+2*$C$3)^6)+$K$12*((O103+2*$C$3)^7)+$J$12*((O103+2*$C$3)^8)+$I$12*((O103+2*$C$3)^9)+$H$12*((O103+2*$C$3)^10)</f>
        <v>1.410406305118898E-2</v>
      </c>
      <c r="T103">
        <f>Q103+((O103+$C$3)*(S103-Q103)/$C$3)</f>
        <v>1.410406305118898E-2</v>
      </c>
      <c r="U103">
        <f>((T103-R103)/$C$3)+($C$2^2)*O103</f>
        <v>-1.3824415476541485</v>
      </c>
      <c r="W103" s="5">
        <f t="shared" ref="W103:W166" si="16">((O103^3)/6)*($C$2^2)</f>
        <v>0</v>
      </c>
      <c r="X103" s="5"/>
      <c r="Y103" s="5"/>
      <c r="Z103" s="5"/>
      <c r="AA103" s="5"/>
      <c r="AB103" s="5"/>
      <c r="AC103" s="5"/>
      <c r="AD103" s="3"/>
    </row>
    <row r="104" spans="3:30" x14ac:dyDescent="0.25">
      <c r="L104" t="s">
        <v>49</v>
      </c>
      <c r="O104" s="6">
        <f>O103+C3</f>
        <v>0.01</v>
      </c>
      <c r="P104" s="9">
        <f t="shared" ref="P104:P167" si="17">$R$12+O104*$Q$12+$P$12*(O104^2)+$O$12*(O104^3)+$N$12*(O104^4)+$M$12*(O104^5)+$L$12*(O104^6)+$K$12*(O104^7)+$J$12*(O104^8)+$I$12*(O104^9)+$H$12*(O104^10)</f>
        <v>1.4028539843967685E-2</v>
      </c>
      <c r="Q104">
        <f t="shared" si="14"/>
        <v>1.410406305118898E-2</v>
      </c>
      <c r="R104">
        <f t="shared" ref="R104:R167" si="18">P104+(O104*(Q104-P104))/$C$3</f>
        <v>1.410406305118898E-2</v>
      </c>
      <c r="S104">
        <f t="shared" si="15"/>
        <v>1.4178413492241956E-2</v>
      </c>
      <c r="T104">
        <f t="shared" ref="T104:T167" si="19">Q104+((O104+$C$3)*(S104-Q104)/$C$3)</f>
        <v>1.4252763933294933E-2</v>
      </c>
      <c r="U104">
        <f t="shared" ref="U104:U167" si="20">((T104-R104)/$C$3)+($C$2^2)*O104</f>
        <v>1.4874972310595239E-2</v>
      </c>
      <c r="V104">
        <v>0</v>
      </c>
      <c r="W104" s="5">
        <f t="shared" si="16"/>
        <v>8.1401666666666696E-11</v>
      </c>
      <c r="X104" s="5">
        <f>-V104+W104</f>
        <v>8.1401666666666696E-11</v>
      </c>
      <c r="Y104" s="5">
        <f>EXP(X104-$P$104*O104)</f>
        <v>0.99985972452248695</v>
      </c>
      <c r="Z104" s="5">
        <f>LN(Y104)/-O104</f>
        <v>1.4028531703802135E-2</v>
      </c>
    </row>
    <row r="105" spans="3:30" x14ac:dyDescent="0.25">
      <c r="O105" s="6">
        <f t="shared" ref="O105:O168" si="21">O104+$C$3</f>
        <v>0.02</v>
      </c>
      <c r="P105">
        <f t="shared" si="17"/>
        <v>1.410406305118898E-2</v>
      </c>
      <c r="Q105">
        <f t="shared" si="14"/>
        <v>1.4178413492241956E-2</v>
      </c>
      <c r="R105">
        <f t="shared" si="18"/>
        <v>1.4252763933294933E-2</v>
      </c>
      <c r="S105">
        <f t="shared" si="15"/>
        <v>1.4251647663724278E-2</v>
      </c>
      <c r="T105">
        <f t="shared" si="19"/>
        <v>1.4398116006688921E-2</v>
      </c>
      <c r="U105">
        <f t="shared" si="20"/>
        <v>1.4544975539398843E-2</v>
      </c>
      <c r="V105">
        <v>1.4874972310595239E-6</v>
      </c>
      <c r="W105" s="5">
        <f t="shared" si="16"/>
        <v>6.5121333333333357E-10</v>
      </c>
      <c r="X105" s="5">
        <f t="shared" ref="X105:X168" si="22">-V105+W105</f>
        <v>-1.4868460177261906E-6</v>
      </c>
      <c r="Y105" s="5">
        <f t="shared" ref="Y105:Y168" si="23">EXP(X105-$P$104*O105)</f>
        <v>0.99971798213162022</v>
      </c>
      <c r="Z105" s="5">
        <f t="shared" ref="Z105:Z168" si="24">LN(Y105)/-O105</f>
        <v>1.4102882144854091E-2</v>
      </c>
    </row>
    <row r="106" spans="3:30" x14ac:dyDescent="0.25">
      <c r="O106" s="6">
        <f t="shared" si="21"/>
        <v>0.03</v>
      </c>
      <c r="P106">
        <f t="shared" si="17"/>
        <v>1.4178413492241956E-2</v>
      </c>
      <c r="Q106">
        <f t="shared" si="14"/>
        <v>1.4251647663724278E-2</v>
      </c>
      <c r="R106">
        <f t="shared" si="18"/>
        <v>1.4398116006688921E-2</v>
      </c>
      <c r="S106">
        <f t="shared" si="15"/>
        <v>1.4323820746289118E-2</v>
      </c>
      <c r="T106">
        <f t="shared" si="19"/>
        <v>1.454033999398364E-2</v>
      </c>
      <c r="U106">
        <f t="shared" si="20"/>
        <v>1.4237051029471854E-2</v>
      </c>
      <c r="V106">
        <v>4.4294920160589318E-6</v>
      </c>
      <c r="W106" s="5">
        <f t="shared" si="16"/>
        <v>2.1978450000000007E-9</v>
      </c>
      <c r="X106" s="5">
        <f t="shared" si="22"/>
        <v>-4.4272941710589316E-6</v>
      </c>
      <c r="Y106" s="5">
        <f t="shared" si="23"/>
        <v>0.99957480693071465</v>
      </c>
      <c r="Z106" s="5">
        <f t="shared" si="24"/>
        <v>1.417611631633448E-2</v>
      </c>
    </row>
    <row r="107" spans="3:30" x14ac:dyDescent="0.25">
      <c r="O107" s="6">
        <f t="shared" si="21"/>
        <v>0.04</v>
      </c>
      <c r="P107">
        <f t="shared" si="17"/>
        <v>1.4251647663724278E-2</v>
      </c>
      <c r="Q107">
        <f t="shared" si="14"/>
        <v>1.4323820746289118E-2</v>
      </c>
      <c r="R107">
        <f t="shared" si="18"/>
        <v>1.454033999398364E-2</v>
      </c>
      <c r="S107">
        <f t="shared" si="15"/>
        <v>1.4394986623894166E-2</v>
      </c>
      <c r="T107">
        <f t="shared" si="19"/>
        <v>1.4679650134314355E-2</v>
      </c>
      <c r="U107">
        <f t="shared" si="20"/>
        <v>1.3950550433071593E-2</v>
      </c>
      <c r="V107">
        <v>8.7951919040055273E-6</v>
      </c>
      <c r="W107" s="5">
        <f t="shared" si="16"/>
        <v>5.2097066666666686E-9</v>
      </c>
      <c r="X107" s="5">
        <f t="shared" si="22"/>
        <v>-8.7899821973388608E-6</v>
      </c>
      <c r="Y107" s="5">
        <f t="shared" si="23"/>
        <v>0.99943023080419457</v>
      </c>
      <c r="Z107" s="5">
        <f t="shared" si="24"/>
        <v>1.4248289398901772E-2</v>
      </c>
    </row>
    <row r="108" spans="3:30" x14ac:dyDescent="0.25">
      <c r="C108" s="1"/>
      <c r="O108" s="6">
        <f t="shared" si="21"/>
        <v>0.05</v>
      </c>
      <c r="P108">
        <f t="shared" si="17"/>
        <v>1.4323820746289118E-2</v>
      </c>
      <c r="Q108">
        <f t="shared" si="14"/>
        <v>1.4394986623894166E-2</v>
      </c>
      <c r="R108">
        <f t="shared" si="18"/>
        <v>1.4679650134314355E-2</v>
      </c>
      <c r="S108">
        <f t="shared" si="15"/>
        <v>1.4465197902861701E-2</v>
      </c>
      <c r="T108">
        <f t="shared" si="19"/>
        <v>1.4816254297699378E-2</v>
      </c>
      <c r="U108">
        <f t="shared" si="20"/>
        <v>1.3684836838502277E-2</v>
      </c>
      <c r="V108">
        <v>1.4555946835259281E-5</v>
      </c>
      <c r="W108" s="5">
        <f t="shared" si="16"/>
        <v>1.0175208333333339E-8</v>
      </c>
      <c r="X108" s="5">
        <f t="shared" si="22"/>
        <v>-1.4545771626925947E-5</v>
      </c>
      <c r="Y108" s="5">
        <f t="shared" si="23"/>
        <v>0.99928428348351495</v>
      </c>
      <c r="Z108" s="5">
        <f t="shared" si="24"/>
        <v>1.4319455276506068E-2</v>
      </c>
    </row>
    <row r="109" spans="3:30" x14ac:dyDescent="0.25">
      <c r="O109" s="6">
        <f t="shared" si="21"/>
        <v>6.0000000000000005E-2</v>
      </c>
      <c r="P109">
        <f t="shared" si="17"/>
        <v>1.4394986623894166E-2</v>
      </c>
      <c r="Q109">
        <f t="shared" si="14"/>
        <v>1.4465197902861701E-2</v>
      </c>
      <c r="R109">
        <f t="shared" si="18"/>
        <v>1.4816254297699378E-2</v>
      </c>
      <c r="S109">
        <f t="shared" si="15"/>
        <v>1.4534505930751035E-2</v>
      </c>
      <c r="T109">
        <f t="shared" si="19"/>
        <v>1.4950354098087038E-2</v>
      </c>
      <c r="U109">
        <f t="shared" si="20"/>
        <v>1.343928463876593E-2</v>
      </c>
      <c r="V109">
        <v>2.1685185450363257E-5</v>
      </c>
      <c r="W109" s="5">
        <f t="shared" si="16"/>
        <v>1.7582760000000012E-8</v>
      </c>
      <c r="X109" s="5">
        <f t="shared" si="22"/>
        <v>-2.1667602690363258E-5</v>
      </c>
      <c r="Y109" s="5">
        <f t="shared" si="23"/>
        <v>0.999136992611937</v>
      </c>
      <c r="Z109" s="5">
        <f t="shared" si="24"/>
        <v>1.4389666555473531E-2</v>
      </c>
    </row>
    <row r="110" spans="3:30" x14ac:dyDescent="0.25">
      <c r="O110" s="6">
        <f t="shared" si="21"/>
        <v>7.0000000000000007E-2</v>
      </c>
      <c r="P110">
        <f t="shared" si="17"/>
        <v>1.4465197902861701E-2</v>
      </c>
      <c r="Q110">
        <f t="shared" si="14"/>
        <v>1.4534505930751035E-2</v>
      </c>
      <c r="R110">
        <f t="shared" si="18"/>
        <v>1.4950354098087038E-2</v>
      </c>
      <c r="S110">
        <f t="shared" si="15"/>
        <v>1.4602960815044438E-2</v>
      </c>
      <c r="T110">
        <f t="shared" si="19"/>
        <v>1.508214500509826E-2</v>
      </c>
      <c r="U110">
        <f t="shared" si="20"/>
        <v>1.3213279401122276E-2</v>
      </c>
      <c r="V110">
        <v>3.0158352529343839E-5</v>
      </c>
      <c r="W110" s="5">
        <f t="shared" si="16"/>
        <v>2.792077166666668E-8</v>
      </c>
      <c r="X110" s="5">
        <f t="shared" si="22"/>
        <v>-3.0130431757677172E-5</v>
      </c>
      <c r="Y110" s="5">
        <f t="shared" si="23"/>
        <v>0.99898838380817134</v>
      </c>
      <c r="Z110" s="5">
        <f t="shared" si="24"/>
        <v>1.445897458336368E-2</v>
      </c>
    </row>
    <row r="111" spans="3:30" x14ac:dyDescent="0.25">
      <c r="O111" s="6">
        <f t="shared" si="21"/>
        <v>0.08</v>
      </c>
      <c r="P111">
        <f t="shared" si="17"/>
        <v>1.4534505930751035E-2</v>
      </c>
      <c r="Q111">
        <f t="shared" si="14"/>
        <v>1.4602960815044438E-2</v>
      </c>
      <c r="R111">
        <f t="shared" si="18"/>
        <v>1.508214500509826E-2</v>
      </c>
      <c r="S111">
        <f t="shared" si="15"/>
        <v>1.4670611441647793E-2</v>
      </c>
      <c r="T111">
        <f t="shared" si="19"/>
        <v>1.5211816454474633E-2</v>
      </c>
      <c r="U111">
        <f t="shared" si="20"/>
        <v>1.3006217737637252E-2</v>
      </c>
      <c r="V111">
        <v>3.9952847548436639E-5</v>
      </c>
      <c r="W111" s="5">
        <f t="shared" si="16"/>
        <v>4.1677653333333348E-8</v>
      </c>
      <c r="X111" s="5">
        <f t="shared" si="22"/>
        <v>-3.9911169895103307E-5</v>
      </c>
      <c r="Y111" s="5">
        <f t="shared" si="23"/>
        <v>0.99883848072889714</v>
      </c>
      <c r="Z111" s="5">
        <f t="shared" si="24"/>
        <v>1.4527429467657118E-2</v>
      </c>
    </row>
    <row r="112" spans="3:30" x14ac:dyDescent="0.25">
      <c r="O112" s="6">
        <f t="shared" si="21"/>
        <v>0.09</v>
      </c>
      <c r="P112">
        <f t="shared" si="17"/>
        <v>1.4602960815044438E-2</v>
      </c>
      <c r="Q112">
        <f t="shared" si="14"/>
        <v>1.4670611441647793E-2</v>
      </c>
      <c r="R112">
        <f t="shared" si="18"/>
        <v>1.5211816454474633E-2</v>
      </c>
      <c r="S112">
        <f t="shared" si="15"/>
        <v>1.4737505493207103E-2</v>
      </c>
      <c r="T112">
        <f t="shared" si="19"/>
        <v>1.5339551957240896E-2</v>
      </c>
      <c r="U112">
        <f t="shared" si="20"/>
        <v>1.2817507176626299E-2</v>
      </c>
      <c r="V112">
        <v>5.1047964341293161E-5</v>
      </c>
      <c r="W112" s="5">
        <f t="shared" si="16"/>
        <v>5.9341815000000007E-8</v>
      </c>
      <c r="X112" s="5">
        <f t="shared" si="22"/>
        <v>-5.0988622526293163E-5</v>
      </c>
      <c r="Y112" s="5">
        <f t="shared" si="23"/>
        <v>0.99868730513016823</v>
      </c>
      <c r="Z112" s="5">
        <f t="shared" si="24"/>
        <v>1.4595080094259631E-2</v>
      </c>
    </row>
    <row r="113" spans="15:26" x14ac:dyDescent="0.25">
      <c r="O113" s="6">
        <f t="shared" si="21"/>
        <v>9.9999999999999992E-2</v>
      </c>
      <c r="P113">
        <f t="shared" si="17"/>
        <v>1.4670611441647793E-2</v>
      </c>
      <c r="Q113">
        <f t="shared" si="14"/>
        <v>1.4737505493207103E-2</v>
      </c>
      <c r="R113">
        <f t="shared" si="18"/>
        <v>1.5339551957240896E-2</v>
      </c>
      <c r="S113">
        <f t="shared" si="15"/>
        <v>1.4803689467242096E-2</v>
      </c>
      <c r="T113">
        <f t="shared" si="19"/>
        <v>1.546552920759202E-2</v>
      </c>
      <c r="U113">
        <f t="shared" si="20"/>
        <v>1.264656603511246E-2</v>
      </c>
      <c r="V113">
        <v>6.3424831851812322E-5</v>
      </c>
      <c r="W113" s="5">
        <f t="shared" si="16"/>
        <v>8.1401666666666674E-8</v>
      </c>
      <c r="X113" s="5">
        <f t="shared" si="22"/>
        <v>-6.334343018514565E-5</v>
      </c>
      <c r="Y113" s="5">
        <f t="shared" si="23"/>
        <v>0.99853487692771725</v>
      </c>
      <c r="Z113" s="5">
        <f t="shared" si="24"/>
        <v>1.4661974145818962E-2</v>
      </c>
    </row>
    <row r="114" spans="15:26" x14ac:dyDescent="0.25">
      <c r="O114" s="6">
        <f t="shared" si="21"/>
        <v>0.10999999999999999</v>
      </c>
      <c r="P114">
        <f t="shared" si="17"/>
        <v>1.4737505493207103E-2</v>
      </c>
      <c r="Q114">
        <f t="shared" si="14"/>
        <v>1.4803689467242096E-2</v>
      </c>
      <c r="R114">
        <f t="shared" si="18"/>
        <v>1.546552920759202E-2</v>
      </c>
      <c r="S114">
        <f t="shared" si="15"/>
        <v>1.4869208694098038E-2</v>
      </c>
      <c r="T114">
        <f t="shared" si="19"/>
        <v>1.55899201895134E-2</v>
      </c>
      <c r="U114">
        <f t="shared" si="20"/>
        <v>1.2492823292137955E-2</v>
      </c>
      <c r="V114">
        <v>7.7066355965842723E-5</v>
      </c>
      <c r="W114" s="5">
        <f t="shared" si="16"/>
        <v>1.0834561833333331E-7</v>
      </c>
      <c r="X114" s="5">
        <f t="shared" si="22"/>
        <v>-7.6958010347509393E-5</v>
      </c>
      <c r="Y114" s="5">
        <f t="shared" si="23"/>
        <v>0.99838121425616888</v>
      </c>
      <c r="Z114" s="5">
        <f t="shared" si="24"/>
        <v>1.472815811985425E-2</v>
      </c>
    </row>
    <row r="115" spans="15:26" x14ac:dyDescent="0.25">
      <c r="O115" s="6">
        <f t="shared" si="21"/>
        <v>0.11999999999999998</v>
      </c>
      <c r="P115">
        <f t="shared" si="17"/>
        <v>1.4803689467242096E-2</v>
      </c>
      <c r="Q115">
        <f t="shared" si="14"/>
        <v>1.4869208694098038E-2</v>
      </c>
      <c r="R115">
        <f t="shared" si="18"/>
        <v>1.55899201895134E-2</v>
      </c>
      <c r="S115">
        <f t="shared" si="15"/>
        <v>1.4934107354716984E-2</v>
      </c>
      <c r="T115">
        <f t="shared" si="19"/>
        <v>1.5712891282144332E-2</v>
      </c>
      <c r="U115">
        <f t="shared" si="20"/>
        <v>1.2355718463093194E-2</v>
      </c>
      <c r="V115">
        <v>9.1957162409086926E-5</v>
      </c>
      <c r="W115" s="5">
        <f t="shared" si="16"/>
        <v>1.4066207999999999E-7</v>
      </c>
      <c r="X115" s="5">
        <f t="shared" si="22"/>
        <v>-9.1816500329086921E-5</v>
      </c>
      <c r="Y115" s="5">
        <f t="shared" si="23"/>
        <v>0.99822633352717238</v>
      </c>
      <c r="Z115" s="5">
        <f t="shared" si="24"/>
        <v>1.4793677346710114E-2</v>
      </c>
    </row>
    <row r="116" spans="15:26" x14ac:dyDescent="0.25">
      <c r="O116" s="6">
        <f t="shared" si="21"/>
        <v>0.12999999999999998</v>
      </c>
      <c r="P116">
        <f t="shared" si="17"/>
        <v>1.4869208694098038E-2</v>
      </c>
      <c r="Q116">
        <f t="shared" si="14"/>
        <v>1.4934107354716984E-2</v>
      </c>
      <c r="R116">
        <f t="shared" si="18"/>
        <v>1.5712891282144332E-2</v>
      </c>
      <c r="S116">
        <f t="shared" si="15"/>
        <v>1.4998428498229608E-2</v>
      </c>
      <c r="T116">
        <f t="shared" si="19"/>
        <v>1.5834603363893727E-2</v>
      </c>
      <c r="U116">
        <f t="shared" si="20"/>
        <v>1.2234701474939496E-2</v>
      </c>
      <c r="V116">
        <v>1.0808354069864043E-4</v>
      </c>
      <c r="W116" s="5">
        <f t="shared" si="16"/>
        <v>1.7883946166666663E-7</v>
      </c>
      <c r="X116" s="5">
        <f t="shared" si="22"/>
        <v>-1.0790470123697376E-4</v>
      </c>
      <c r="Y116" s="5">
        <f t="shared" si="23"/>
        <v>0.99807024948646494</v>
      </c>
      <c r="Z116" s="5">
        <f t="shared" si="24"/>
        <v>1.4858576007328688E-2</v>
      </c>
    </row>
    <row r="117" spans="15:26" x14ac:dyDescent="0.25">
      <c r="O117" s="6">
        <f t="shared" si="21"/>
        <v>0.13999999999999999</v>
      </c>
      <c r="P117">
        <f t="shared" si="17"/>
        <v>1.4934107354716984E-2</v>
      </c>
      <c r="Q117">
        <f t="shared" si="14"/>
        <v>1.4998428498229608E-2</v>
      </c>
      <c r="R117">
        <f t="shared" si="18"/>
        <v>1.5834603363893727E-2</v>
      </c>
      <c r="S117">
        <f t="shared" si="15"/>
        <v>1.5062214059368785E-2</v>
      </c>
      <c r="T117">
        <f t="shared" si="19"/>
        <v>1.5955211915317263E-2</v>
      </c>
      <c r="U117">
        <f t="shared" si="20"/>
        <v>1.2129232542353652E-2</v>
      </c>
      <c r="V117">
        <v>1.2543338913568794E-4</v>
      </c>
      <c r="W117" s="5">
        <f t="shared" si="16"/>
        <v>2.2336617333333331E-7</v>
      </c>
      <c r="X117" s="5">
        <f t="shared" si="22"/>
        <v>-1.2521002296235459E-4</v>
      </c>
      <c r="Y117" s="5">
        <f t="shared" si="23"/>
        <v>0.99791297526987699</v>
      </c>
      <c r="Z117" s="5">
        <f t="shared" si="24"/>
        <v>1.4922897150841918E-2</v>
      </c>
    </row>
    <row r="118" spans="15:26" x14ac:dyDescent="0.25">
      <c r="O118" s="6">
        <f t="shared" si="21"/>
        <v>0.15</v>
      </c>
      <c r="P118">
        <f t="shared" si="17"/>
        <v>1.4998428498229608E-2</v>
      </c>
      <c r="Q118">
        <f t="shared" si="14"/>
        <v>1.5062214059368785E-2</v>
      </c>
      <c r="R118">
        <f t="shared" si="18"/>
        <v>1.5955211915317263E-2</v>
      </c>
      <c r="S118">
        <f t="shared" si="15"/>
        <v>1.5125504875706044E-2</v>
      </c>
      <c r="T118">
        <f t="shared" si="19"/>
        <v>1.6074867120764925E-2</v>
      </c>
      <c r="U118">
        <f t="shared" si="20"/>
        <v>1.2038782044766211E-2</v>
      </c>
      <c r="V118">
        <v>1.4399616082697071E-4</v>
      </c>
      <c r="W118" s="5">
        <f t="shared" si="16"/>
        <v>2.7473062500000002E-7</v>
      </c>
      <c r="X118" s="5">
        <f t="shared" si="22"/>
        <v>-1.437214302019707E-4</v>
      </c>
      <c r="Y118" s="5">
        <f t="shared" si="23"/>
        <v>0.99775452245829144</v>
      </c>
      <c r="Z118" s="5">
        <f t="shared" si="24"/>
        <v>1.4986682711980472E-2</v>
      </c>
    </row>
    <row r="119" spans="15:26" x14ac:dyDescent="0.25">
      <c r="O119" s="6">
        <f t="shared" si="21"/>
        <v>0.16</v>
      </c>
      <c r="P119">
        <f t="shared" si="17"/>
        <v>1.5062214059368785E-2</v>
      </c>
      <c r="Q119">
        <f t="shared" si="14"/>
        <v>1.5125504875706046E-2</v>
      </c>
      <c r="R119">
        <f t="shared" si="18"/>
        <v>1.6074867120764953E-2</v>
      </c>
      <c r="S119">
        <f t="shared" si="15"/>
        <v>1.5188340704712125E-2</v>
      </c>
      <c r="T119">
        <f t="shared" si="19"/>
        <v>1.6193713968809399E-2</v>
      </c>
      <c r="U119">
        <f t="shared" si="20"/>
        <v>1.19628304044446E-2</v>
      </c>
      <c r="V119">
        <v>1.6376281072273018E-4</v>
      </c>
      <c r="W119" s="5">
        <f t="shared" si="16"/>
        <v>3.3342122666666679E-7</v>
      </c>
      <c r="X119" s="5">
        <f t="shared" si="22"/>
        <v>-1.634293894960635E-4</v>
      </c>
      <c r="Y119" s="5">
        <f t="shared" si="23"/>
        <v>0.99759490113156579</v>
      </c>
      <c r="Z119" s="5">
        <f t="shared" si="24"/>
        <v>1.5049973528317759E-2</v>
      </c>
    </row>
    <row r="120" spans="15:26" x14ac:dyDescent="0.25">
      <c r="O120" s="6">
        <f t="shared" si="21"/>
        <v>0.17</v>
      </c>
      <c r="P120">
        <f t="shared" si="17"/>
        <v>1.5125504875706046E-2</v>
      </c>
      <c r="Q120">
        <f t="shared" si="14"/>
        <v>1.5188340704712124E-2</v>
      </c>
      <c r="R120">
        <f t="shared" si="18"/>
        <v>1.6193713968809371E-2</v>
      </c>
      <c r="S120">
        <f t="shared" si="15"/>
        <v>1.5250760240642737E-2</v>
      </c>
      <c r="T120">
        <f t="shared" si="19"/>
        <v>1.6311892351463166E-2</v>
      </c>
      <c r="U120">
        <f t="shared" si="20"/>
        <v>1.1900867965379411E-2</v>
      </c>
      <c r="V120">
        <v>1.8472574365893411E-4</v>
      </c>
      <c r="W120" s="5">
        <f t="shared" si="16"/>
        <v>3.9992638833333355E-7</v>
      </c>
      <c r="X120" s="5">
        <f t="shared" si="22"/>
        <v>-1.8432581727060077E-4</v>
      </c>
      <c r="Y120" s="5">
        <f t="shared" si="23"/>
        <v>0.99743411992143194</v>
      </c>
      <c r="Z120" s="5">
        <f t="shared" si="24"/>
        <v>1.5112809357324446E-2</v>
      </c>
    </row>
    <row r="121" spans="15:26" x14ac:dyDescent="0.25">
      <c r="O121" s="6">
        <f t="shared" si="21"/>
        <v>0.18000000000000002</v>
      </c>
      <c r="P121">
        <f t="shared" si="17"/>
        <v>1.5188340704712124E-2</v>
      </c>
      <c r="Q121">
        <f t="shared" si="14"/>
        <v>1.5250760240642737E-2</v>
      </c>
      <c r="R121">
        <f t="shared" si="18"/>
        <v>1.6311892351463166E-2</v>
      </c>
      <c r="S121">
        <f t="shared" si="15"/>
        <v>1.5312801131250667E-2</v>
      </c>
      <c r="T121">
        <f t="shared" si="19"/>
        <v>1.6429537162193416E-2</v>
      </c>
      <c r="U121">
        <f t="shared" si="20"/>
        <v>1.1852394873025038E-2</v>
      </c>
      <c r="V121">
        <v>2.0687876339167596E-4</v>
      </c>
      <c r="W121" s="5">
        <f t="shared" si="16"/>
        <v>4.7473452000000021E-7</v>
      </c>
      <c r="X121" s="5">
        <f t="shared" si="22"/>
        <v>-2.0640402887167595E-4</v>
      </c>
      <c r="Y121" s="5">
        <f t="shared" si="23"/>
        <v>0.9972721860633823</v>
      </c>
      <c r="Z121" s="5">
        <f t="shared" si="24"/>
        <v>1.5175228893255052E-2</v>
      </c>
    </row>
    <row r="122" spans="15:26" x14ac:dyDescent="0.25">
      <c r="O122" s="6">
        <f t="shared" si="21"/>
        <v>0.19000000000000003</v>
      </c>
      <c r="P122">
        <f t="shared" si="17"/>
        <v>1.5250760240642737E-2</v>
      </c>
      <c r="Q122">
        <f t="shared" si="14"/>
        <v>1.5312801131250667E-2</v>
      </c>
      <c r="R122">
        <f t="shared" si="18"/>
        <v>1.6429537162193416E-2</v>
      </c>
      <c r="S122">
        <f t="shared" si="15"/>
        <v>1.5374499994325407E-2</v>
      </c>
      <c r="T122">
        <f t="shared" si="19"/>
        <v>1.6546778392745449E-2</v>
      </c>
      <c r="U122">
        <f t="shared" si="20"/>
        <v>1.181692095520329E-2</v>
      </c>
      <c r="V122">
        <v>2.3021702261172034E-4</v>
      </c>
      <c r="W122" s="5">
        <f t="shared" si="16"/>
        <v>5.5833403166666714E-7</v>
      </c>
      <c r="X122" s="5">
        <f t="shared" si="22"/>
        <v>-2.2965868858005367E-4</v>
      </c>
      <c r="Y122" s="5">
        <f t="shared" si="23"/>
        <v>0.99710910544755427</v>
      </c>
      <c r="Z122" s="5">
        <f t="shared" si="24"/>
        <v>1.5237269783862769E-2</v>
      </c>
    </row>
    <row r="123" spans="15:26" x14ac:dyDescent="0.25">
      <c r="O123" s="6">
        <f t="shared" si="21"/>
        <v>0.20000000000000004</v>
      </c>
      <c r="P123">
        <f t="shared" si="17"/>
        <v>1.5312801131250667E-2</v>
      </c>
      <c r="Q123">
        <f t="shared" si="14"/>
        <v>1.5374499994325407E-2</v>
      </c>
      <c r="R123">
        <f t="shared" si="18"/>
        <v>1.6546778392745449E-2</v>
      </c>
      <c r="S123">
        <f t="shared" si="15"/>
        <v>1.5435892434061422E-2</v>
      </c>
      <c r="T123">
        <f t="shared" si="19"/>
        <v>1.6663741228781729E-2</v>
      </c>
      <c r="U123">
        <f t="shared" si="20"/>
        <v>1.179396560362801E-2</v>
      </c>
      <c r="V123">
        <v>2.5473697392728505E-4</v>
      </c>
      <c r="W123" s="5">
        <f t="shared" si="16"/>
        <v>6.5121333333333382E-7</v>
      </c>
      <c r="X123" s="5">
        <f t="shared" si="22"/>
        <v>-2.5408576059395173E-4</v>
      </c>
      <c r="Y123" s="5">
        <f t="shared" si="23"/>
        <v>0.99694488266862535</v>
      </c>
      <c r="Z123" s="5">
        <f t="shared" si="24"/>
        <v>1.5298968646937436E-2</v>
      </c>
    </row>
    <row r="124" spans="15:26" x14ac:dyDescent="0.25">
      <c r="O124" s="6">
        <f t="shared" si="21"/>
        <v>0.21000000000000005</v>
      </c>
      <c r="P124">
        <f t="shared" si="17"/>
        <v>1.5374499994325407E-2</v>
      </c>
      <c r="Q124">
        <f t="shared" si="14"/>
        <v>1.5435892434061422E-2</v>
      </c>
      <c r="R124">
        <f t="shared" si="18"/>
        <v>1.6663741228781729E-2</v>
      </c>
      <c r="S124">
        <f t="shared" si="15"/>
        <v>1.5497013057256199E-2</v>
      </c>
      <c r="T124">
        <f t="shared" si="19"/>
        <v>1.6780546144346507E-2</v>
      </c>
      <c r="U124">
        <f t="shared" si="20"/>
        <v>1.1783057656477837E-2</v>
      </c>
      <c r="V124">
        <v>2.8043632180321245E-4</v>
      </c>
      <c r="W124" s="5">
        <f t="shared" si="16"/>
        <v>7.5386083500000075E-7</v>
      </c>
      <c r="X124" s="5">
        <f t="shared" si="22"/>
        <v>-2.7968246096821245E-4</v>
      </c>
      <c r="Y124" s="5">
        <f t="shared" si="23"/>
        <v>0.99677952107472978</v>
      </c>
      <c r="Z124" s="5">
        <f t="shared" si="24"/>
        <v>1.5360361086673468E-2</v>
      </c>
    </row>
    <row r="125" spans="15:26" x14ac:dyDescent="0.25">
      <c r="O125" s="6">
        <f t="shared" si="21"/>
        <v>0.22000000000000006</v>
      </c>
      <c r="P125">
        <f t="shared" si="17"/>
        <v>1.5435892434061422E-2</v>
      </c>
      <c r="Q125">
        <f t="shared" si="14"/>
        <v>1.5497013057256199E-2</v>
      </c>
      <c r="R125">
        <f t="shared" si="18"/>
        <v>1.6780546144346507E-2</v>
      </c>
      <c r="S125">
        <f t="shared" si="15"/>
        <v>1.5557895489339207E-2</v>
      </c>
      <c r="T125">
        <f t="shared" si="19"/>
        <v>1.6897308995165387E-2</v>
      </c>
      <c r="U125">
        <f t="shared" si="20"/>
        <v>1.1783735281888004E-2</v>
      </c>
      <c r="V125">
        <v>3.0731397544478774E-4</v>
      </c>
      <c r="W125" s="5">
        <f t="shared" si="16"/>
        <v>8.6676494666666756E-7</v>
      </c>
      <c r="X125" s="5">
        <f t="shared" si="22"/>
        <v>-3.0644721049812105E-4</v>
      </c>
      <c r="Y125" s="5">
        <f t="shared" si="23"/>
        <v>0.99661302281540776</v>
      </c>
      <c r="Z125" s="5">
        <f t="shared" si="24"/>
        <v>1.5421481709868488E-2</v>
      </c>
    </row>
    <row r="126" spans="15:26" x14ac:dyDescent="0.25">
      <c r="O126" s="6">
        <f t="shared" si="21"/>
        <v>0.23000000000000007</v>
      </c>
      <c r="P126">
        <f t="shared" si="17"/>
        <v>1.5497013057256199E-2</v>
      </c>
      <c r="Q126">
        <f t="shared" si="14"/>
        <v>1.5557895489339207E-2</v>
      </c>
      <c r="R126">
        <f t="shared" si="18"/>
        <v>1.6897308995165387E-2</v>
      </c>
      <c r="S126">
        <f t="shared" si="15"/>
        <v>1.5618572390232916E-2</v>
      </c>
      <c r="T126">
        <f t="shared" si="19"/>
        <v>1.7014141110788233E-2</v>
      </c>
      <c r="U126">
        <f t="shared" si="20"/>
        <v>1.1795545862284536E-2</v>
      </c>
      <c r="V126">
        <v>3.3537000261455195E-4</v>
      </c>
      <c r="W126" s="5">
        <f t="shared" si="16"/>
        <v>9.9041407833333447E-7</v>
      </c>
      <c r="X126" s="5">
        <f t="shared" si="22"/>
        <v>-3.3437958853621861E-4</v>
      </c>
      <c r="Y126" s="5">
        <f t="shared" si="23"/>
        <v>0.99644538888859957</v>
      </c>
      <c r="Z126" s="5">
        <f t="shared" si="24"/>
        <v>1.5482364141951038E-2</v>
      </c>
    </row>
    <row r="127" spans="15:26" x14ac:dyDescent="0.25">
      <c r="O127" s="6">
        <f t="shared" si="21"/>
        <v>0.24000000000000007</v>
      </c>
      <c r="P127">
        <f t="shared" si="17"/>
        <v>1.5557895489339207E-2</v>
      </c>
      <c r="Q127">
        <f t="shared" si="14"/>
        <v>1.5618572390232916E-2</v>
      </c>
      <c r="R127">
        <f t="shared" si="18"/>
        <v>1.7014141110788233E-2</v>
      </c>
      <c r="S127">
        <f t="shared" si="15"/>
        <v>1.5679075470046946E-2</v>
      </c>
      <c r="T127">
        <f t="shared" si="19"/>
        <v>1.7131149385583674E-2</v>
      </c>
      <c r="U127">
        <f t="shared" si="20"/>
        <v>1.1818045879544166E-2</v>
      </c>
      <c r="V127">
        <v>3.6460558437054436E-4</v>
      </c>
      <c r="W127" s="5">
        <f t="shared" si="16"/>
        <v>1.1252966400000012E-6</v>
      </c>
      <c r="X127" s="5">
        <f t="shared" si="22"/>
        <v>-3.6348028773054437E-4</v>
      </c>
      <c r="Y127" s="5">
        <f t="shared" si="23"/>
        <v>0.99627661918669441</v>
      </c>
      <c r="Z127" s="5">
        <f t="shared" si="24"/>
        <v>1.5543041042844956E-2</v>
      </c>
    </row>
    <row r="128" spans="15:26" x14ac:dyDescent="0.25">
      <c r="O128" s="6">
        <f t="shared" si="21"/>
        <v>0.25000000000000006</v>
      </c>
      <c r="P128">
        <f t="shared" si="17"/>
        <v>1.5618572390232916E-2</v>
      </c>
      <c r="Q128">
        <f t="shared" si="14"/>
        <v>1.5679075470046946E-2</v>
      </c>
      <c r="R128">
        <f t="shared" si="18"/>
        <v>1.7131149385583674E-2</v>
      </c>
      <c r="S128">
        <f t="shared" si="15"/>
        <v>1.5739435504606526E-2</v>
      </c>
      <c r="T128">
        <f t="shared" si="19"/>
        <v>1.7248436368596021E-2</v>
      </c>
      <c r="U128">
        <f t="shared" si="20"/>
        <v>1.1850800801234631E-2</v>
      </c>
      <c r="V128">
        <v>3.9502297071449124E-4</v>
      </c>
      <c r="W128" s="5">
        <f t="shared" si="16"/>
        <v>1.2719010416666678E-6</v>
      </c>
      <c r="X128" s="5">
        <f t="shared" si="22"/>
        <v>-3.9375106967282455E-4</v>
      </c>
      <c r="Y128" s="5">
        <f t="shared" si="23"/>
        <v>0.99610671254164818</v>
      </c>
      <c r="Z128" s="5">
        <f t="shared" si="24"/>
        <v>1.5603544122658897E-2</v>
      </c>
    </row>
    <row r="129" spans="11:26" x14ac:dyDescent="0.25">
      <c r="O129" s="6">
        <f t="shared" si="21"/>
        <v>0.26000000000000006</v>
      </c>
      <c r="P129">
        <f t="shared" si="17"/>
        <v>1.5679075470046946E-2</v>
      </c>
      <c r="Q129">
        <f t="shared" si="14"/>
        <v>1.5739435504606526E-2</v>
      </c>
      <c r="R129">
        <f t="shared" si="18"/>
        <v>1.7248436368596021E-2</v>
      </c>
      <c r="S129">
        <f t="shared" si="15"/>
        <v>1.5799682350816378E-2</v>
      </c>
      <c r="T129">
        <f t="shared" si="19"/>
        <v>1.7366100352272533E-2</v>
      </c>
      <c r="U129">
        <f t="shared" si="20"/>
        <v>1.1893384967651226E-2</v>
      </c>
      <c r="V129">
        <v>4.2662543713856176E-4</v>
      </c>
      <c r="W129" s="5">
        <f t="shared" si="16"/>
        <v>1.4307156933333348E-6</v>
      </c>
      <c r="X129" s="5">
        <f t="shared" si="22"/>
        <v>-4.2519472144522842E-4</v>
      </c>
      <c r="Y129" s="5">
        <f t="shared" si="23"/>
        <v>0.99593566676917789</v>
      </c>
      <c r="Z129" s="5">
        <f t="shared" si="24"/>
        <v>1.5663904157218547E-2</v>
      </c>
    </row>
    <row r="130" spans="11:26" x14ac:dyDescent="0.25">
      <c r="O130" s="6">
        <f t="shared" si="21"/>
        <v>0.27000000000000007</v>
      </c>
      <c r="P130">
        <f t="shared" si="17"/>
        <v>1.5739435504606526E-2</v>
      </c>
      <c r="Q130">
        <f t="shared" si="14"/>
        <v>1.5799682350816378E-2</v>
      </c>
      <c r="R130">
        <f t="shared" si="18"/>
        <v>1.7366100352272533E-2</v>
      </c>
      <c r="S130">
        <f t="shared" si="15"/>
        <v>1.5859844961861037E-2</v>
      </c>
      <c r="T130">
        <f t="shared" si="19"/>
        <v>1.7484235460066812E-2</v>
      </c>
      <c r="U130">
        <f t="shared" si="20"/>
        <v>1.1945381479427883E-2</v>
      </c>
      <c r="V130">
        <v>4.5941724205939732E-4</v>
      </c>
      <c r="W130" s="5">
        <f t="shared" si="16"/>
        <v>1.6022290050000014E-6</v>
      </c>
      <c r="X130" s="5">
        <f t="shared" si="22"/>
        <v>-4.5781501305439733E-4</v>
      </c>
      <c r="Y130" s="5">
        <f t="shared" si="23"/>
        <v>0.99576347871204729</v>
      </c>
      <c r="Z130" s="5">
        <f t="shared" si="24"/>
        <v>1.5724151003428458E-2</v>
      </c>
    </row>
    <row r="131" spans="11:26" x14ac:dyDescent="0.25">
      <c r="O131" s="6">
        <f t="shared" si="21"/>
        <v>0.28000000000000008</v>
      </c>
      <c r="P131">
        <f t="shared" si="17"/>
        <v>1.5799682350816378E-2</v>
      </c>
      <c r="Q131">
        <f t="shared" si="14"/>
        <v>1.5859844961861037E-2</v>
      </c>
      <c r="R131">
        <f t="shared" si="18"/>
        <v>1.7484235460066812E-2</v>
      </c>
      <c r="S131">
        <f t="shared" si="15"/>
        <v>1.5919951402242855E-2</v>
      </c>
      <c r="T131">
        <f t="shared" si="19"/>
        <v>1.7602931732933775E-2</v>
      </c>
      <c r="U131">
        <f t="shared" si="20"/>
        <v>1.2006382086696313E-2</v>
      </c>
      <c r="V131">
        <v>4.9340358512817563E-4</v>
      </c>
      <c r="W131" s="5">
        <f t="shared" si="16"/>
        <v>1.7869293866666684E-6</v>
      </c>
      <c r="X131" s="5">
        <f t="shared" si="22"/>
        <v>-4.91616655741509E-4</v>
      </c>
      <c r="Y131" s="5">
        <f t="shared" si="23"/>
        <v>0.99559014428245296</v>
      </c>
      <c r="Z131" s="5">
        <f t="shared" si="24"/>
        <v>1.5784313614473036E-2</v>
      </c>
    </row>
    <row r="132" spans="11:26" x14ac:dyDescent="0.25">
      <c r="O132" s="6">
        <f t="shared" si="21"/>
        <v>0.29000000000000009</v>
      </c>
      <c r="P132">
        <f t="shared" si="17"/>
        <v>1.5859844961861037E-2</v>
      </c>
      <c r="Q132">
        <f t="shared" si="14"/>
        <v>1.5919951402242855E-2</v>
      </c>
      <c r="R132">
        <f t="shared" si="18"/>
        <v>1.7602931732933775E-2</v>
      </c>
      <c r="S132">
        <f t="shared" si="15"/>
        <v>1.5980028862658716E-2</v>
      </c>
      <c r="T132">
        <f t="shared" si="19"/>
        <v>1.7722275214718666E-2</v>
      </c>
      <c r="U132">
        <f t="shared" si="20"/>
        <v>1.2075987078489068E-2</v>
      </c>
      <c r="V132">
        <v>5.2859056640562347E-4</v>
      </c>
      <c r="W132" s="5">
        <f t="shared" si="16"/>
        <v>1.9853052483333357E-6</v>
      </c>
      <c r="X132" s="5">
        <f t="shared" si="22"/>
        <v>-5.2660526115729011E-4</v>
      </c>
      <c r="Y132" s="5">
        <f t="shared" si="23"/>
        <v>0.99541565850352276</v>
      </c>
      <c r="Z132" s="5">
        <f t="shared" si="24"/>
        <v>1.5844420054854935E-2</v>
      </c>
    </row>
    <row r="133" spans="11:26" x14ac:dyDescent="0.25">
      <c r="O133" s="6">
        <f t="shared" si="21"/>
        <v>0.3000000000000001</v>
      </c>
      <c r="P133">
        <f t="shared" si="17"/>
        <v>1.5919951402242855E-2</v>
      </c>
      <c r="Q133">
        <f t="shared" si="14"/>
        <v>1.5980028862658716E-2</v>
      </c>
      <c r="R133">
        <f t="shared" si="18"/>
        <v>1.7722275214718666E-2</v>
      </c>
      <c r="S133">
        <f t="shared" si="15"/>
        <v>1.6040103674716574E-2</v>
      </c>
      <c r="T133">
        <f t="shared" si="19"/>
        <v>1.7842348036452335E-2</v>
      </c>
      <c r="U133">
        <f t="shared" si="20"/>
        <v>1.2153805173366955E-2</v>
      </c>
      <c r="V133">
        <v>5.6498514639092038E-4</v>
      </c>
      <c r="W133" s="5">
        <f t="shared" si="16"/>
        <v>2.1978450000000027E-6</v>
      </c>
      <c r="X133" s="5">
        <f t="shared" si="22"/>
        <v>-5.6278730139092039E-4</v>
      </c>
      <c r="Y133" s="5">
        <f t="shared" si="23"/>
        <v>0.99524001554993824</v>
      </c>
      <c r="Z133" s="5">
        <f t="shared" si="24"/>
        <v>1.5904497515270712E-2</v>
      </c>
    </row>
    <row r="134" spans="11:26" x14ac:dyDescent="0.25">
      <c r="O134" s="6">
        <f t="shared" si="21"/>
        <v>0.31000000000000011</v>
      </c>
      <c r="P134">
        <f t="shared" si="17"/>
        <v>1.5980028862658716E-2</v>
      </c>
      <c r="Q134">
        <f t="shared" si="14"/>
        <v>1.6040103674716574E-2</v>
      </c>
      <c r="R134">
        <f t="shared" si="18"/>
        <v>1.7842348036452335E-2</v>
      </c>
      <c r="S134">
        <f t="shared" si="15"/>
        <v>1.6100201325492874E-2</v>
      </c>
      <c r="T134">
        <f t="shared" si="19"/>
        <v>1.7963228499558156E-2</v>
      </c>
      <c r="U134">
        <f t="shared" si="20"/>
        <v>1.2239453410582135E-2</v>
      </c>
      <c r="V134">
        <v>6.0259510689355373E-4</v>
      </c>
      <c r="W134" s="5">
        <f t="shared" si="16"/>
        <v>2.4250370516666699E-6</v>
      </c>
      <c r="X134" s="5">
        <f t="shared" si="22"/>
        <v>-6.0017006984188707E-4</v>
      </c>
      <c r="Y134" s="5">
        <f t="shared" si="23"/>
        <v>0.99506320878769106</v>
      </c>
      <c r="Z134" s="5">
        <f t="shared" si="24"/>
        <v>1.5964572327328477E-2</v>
      </c>
    </row>
    <row r="135" spans="11:26" x14ac:dyDescent="0.25">
      <c r="O135" s="6">
        <f t="shared" si="21"/>
        <v>0.32000000000000012</v>
      </c>
      <c r="P135">
        <f t="shared" si="17"/>
        <v>1.6040103674716574E-2</v>
      </c>
      <c r="Q135">
        <f t="shared" si="14"/>
        <v>1.6100201325492874E-2</v>
      </c>
      <c r="R135">
        <f t="shared" si="18"/>
        <v>1.7963228499558156E-2</v>
      </c>
      <c r="S135">
        <f t="shared" si="15"/>
        <v>1.6160346471932034E-2</v>
      </c>
      <c r="T135">
        <f t="shared" si="19"/>
        <v>1.8084991157985168E-2</v>
      </c>
      <c r="U135">
        <f t="shared" si="20"/>
        <v>1.2332557042701179E-2</v>
      </c>
      <c r="V135">
        <v>6.4142901273724605E-4</v>
      </c>
      <c r="W135" s="5">
        <f t="shared" si="16"/>
        <v>2.6673698133333364E-6</v>
      </c>
      <c r="X135" s="5">
        <f t="shared" si="22"/>
        <v>-6.3876164292391274E-4</v>
      </c>
      <c r="Y135" s="5">
        <f t="shared" si="23"/>
        <v>0.99488523081298552</v>
      </c>
      <c r="Z135" s="5">
        <f t="shared" si="24"/>
        <v>1.6024669978104922E-2</v>
      </c>
    </row>
    <row r="136" spans="11:26" x14ac:dyDescent="0.25">
      <c r="O136" s="6">
        <f t="shared" si="21"/>
        <v>0.33000000000000013</v>
      </c>
      <c r="P136">
        <f t="shared" si="17"/>
        <v>1.6100201325492874E-2</v>
      </c>
      <c r="Q136">
        <f t="shared" si="14"/>
        <v>1.6160346471932034E-2</v>
      </c>
      <c r="R136">
        <f t="shared" si="18"/>
        <v>1.8084991157985168E-2</v>
      </c>
      <c r="S136">
        <f t="shared" si="15"/>
        <v>1.6220562955088984E-2</v>
      </c>
      <c r="T136">
        <f t="shared" si="19"/>
        <v>1.8207706899268344E-2</v>
      </c>
      <c r="U136">
        <f t="shared" si="20"/>
        <v>1.2432749428317614E-2</v>
      </c>
      <c r="V136">
        <v>6.8149617428520744E-4</v>
      </c>
      <c r="W136" s="5">
        <f t="shared" si="16"/>
        <v>2.9253316950000035E-6</v>
      </c>
      <c r="X136" s="5">
        <f t="shared" si="22"/>
        <v>-6.7857084259020743E-4</v>
      </c>
      <c r="Y136" s="5">
        <f t="shared" si="23"/>
        <v>0.99470607349029794</v>
      </c>
      <c r="Z136" s="5">
        <f t="shared" si="24"/>
        <v>1.6084815124544079E-2</v>
      </c>
    </row>
    <row r="137" spans="11:26" x14ac:dyDescent="0.25">
      <c r="O137" s="6">
        <f t="shared" si="21"/>
        <v>0.34000000000000014</v>
      </c>
      <c r="P137">
        <f t="shared" si="17"/>
        <v>1.6160346471932034E-2</v>
      </c>
      <c r="Q137">
        <f t="shared" si="14"/>
        <v>1.6220562955088984E-2</v>
      </c>
      <c r="R137">
        <f t="shared" si="18"/>
        <v>1.8207706899268344E-2</v>
      </c>
      <c r="S137">
        <f t="shared" si="15"/>
        <v>1.6280873814215929E-2</v>
      </c>
      <c r="T137">
        <f t="shared" si="19"/>
        <v>1.8331443024532029E-2</v>
      </c>
      <c r="U137">
        <f t="shared" si="20"/>
        <v>1.2539671926368413E-2</v>
      </c>
      <c r="V137">
        <v>7.228066107760016E-4</v>
      </c>
      <c r="W137" s="5">
        <f t="shared" si="16"/>
        <v>3.1994111066666709E-6</v>
      </c>
      <c r="X137" s="5">
        <f t="shared" si="22"/>
        <v>-7.1960719966933492E-4</v>
      </c>
      <c r="Y137" s="5">
        <f t="shared" si="23"/>
        <v>0.99452572798960293</v>
      </c>
      <c r="Z137" s="5">
        <f t="shared" si="24"/>
        <v>1.614503160770114E-2</v>
      </c>
    </row>
    <row r="138" spans="11:26" x14ac:dyDescent="0.25">
      <c r="K138" s="6"/>
      <c r="O138" s="6">
        <f t="shared" si="21"/>
        <v>0.35000000000000014</v>
      </c>
      <c r="P138">
        <f t="shared" si="17"/>
        <v>1.6220562955088984E-2</v>
      </c>
      <c r="Q138">
        <f t="shared" si="14"/>
        <v>1.6280873814215929E-2</v>
      </c>
      <c r="R138">
        <f t="shared" si="18"/>
        <v>1.8331443024532029E-2</v>
      </c>
      <c r="S138">
        <f t="shared" si="15"/>
        <v>1.6341301300694302E-2</v>
      </c>
      <c r="T138">
        <f t="shared" si="19"/>
        <v>1.8456263327437366E-2</v>
      </c>
      <c r="U138">
        <f t="shared" si="20"/>
        <v>1.2652973790533741E-2</v>
      </c>
      <c r="V138">
        <v>7.6537101445943152E-4</v>
      </c>
      <c r="W138" s="5">
        <f t="shared" si="16"/>
        <v>3.4900964583333383E-6</v>
      </c>
      <c r="X138" s="5">
        <f t="shared" si="22"/>
        <v>-7.6188091800109814E-4</v>
      </c>
      <c r="Y138" s="5">
        <f t="shared" si="23"/>
        <v>0.99434418482277898</v>
      </c>
      <c r="Z138" s="5">
        <f t="shared" si="24"/>
        <v>1.620534246682806E-2</v>
      </c>
    </row>
    <row r="139" spans="11:26" x14ac:dyDescent="0.25">
      <c r="O139" s="6">
        <f t="shared" si="21"/>
        <v>0.36000000000000015</v>
      </c>
      <c r="P139">
        <f t="shared" si="17"/>
        <v>1.6280873814215929E-2</v>
      </c>
      <c r="Q139">
        <f t="shared" si="14"/>
        <v>1.6341301300694302E-2</v>
      </c>
      <c r="R139">
        <f t="shared" si="18"/>
        <v>1.8456263327437366E-2</v>
      </c>
      <c r="S139">
        <f t="shared" si="15"/>
        <v>1.6401866891813156E-2</v>
      </c>
      <c r="T139">
        <f t="shared" si="19"/>
        <v>1.8582228172091892E-2</v>
      </c>
      <c r="U139">
        <f t="shared" si="20"/>
        <v>1.2772312065452611E-2</v>
      </c>
      <c r="V139">
        <v>8.0920071552191531E-4</v>
      </c>
      <c r="W139" s="5">
        <f t="shared" si="16"/>
        <v>3.7978761600000055E-6</v>
      </c>
      <c r="X139" s="5">
        <f t="shared" si="22"/>
        <v>-8.0540283936191535E-4</v>
      </c>
      <c r="Y139" s="5">
        <f t="shared" si="23"/>
        <v>0.99416143387920264</v>
      </c>
      <c r="Z139" s="5">
        <f t="shared" si="24"/>
        <v>1.6265769953306267E-2</v>
      </c>
    </row>
    <row r="140" spans="11:26" x14ac:dyDescent="0.25">
      <c r="O140" s="6">
        <f t="shared" si="21"/>
        <v>0.37000000000000016</v>
      </c>
      <c r="P140">
        <f t="shared" si="17"/>
        <v>1.6341301300694302E-2</v>
      </c>
      <c r="Q140">
        <f t="shared" si="14"/>
        <v>1.6401866891813156E-2</v>
      </c>
      <c r="R140">
        <f t="shared" si="18"/>
        <v>1.8582228172091892E-2</v>
      </c>
      <c r="S140">
        <f t="shared" si="15"/>
        <v>1.6462591304394831E-2</v>
      </c>
      <c r="T140">
        <f t="shared" si="19"/>
        <v>1.8709394569916816E-2</v>
      </c>
      <c r="U140">
        <f t="shared" si="20"/>
        <v>1.2897351482492379E-2</v>
      </c>
      <c r="V140">
        <v>8.543076477909447E-4</v>
      </c>
      <c r="W140" s="5">
        <f t="shared" si="16"/>
        <v>4.1232386216666734E-6</v>
      </c>
      <c r="X140" s="5">
        <f t="shared" si="22"/>
        <v>-8.5018440916927803E-4</v>
      </c>
      <c r="Y140" s="5">
        <f t="shared" si="23"/>
        <v>0.9939774644605428</v>
      </c>
      <c r="Z140" s="5">
        <f t="shared" si="24"/>
        <v>1.6326335544425228E-2</v>
      </c>
    </row>
    <row r="141" spans="11:26" x14ac:dyDescent="0.25">
      <c r="O141" s="6">
        <f t="shared" si="21"/>
        <v>0.38000000000000017</v>
      </c>
      <c r="P141">
        <f t="shared" si="17"/>
        <v>1.6401866891813156E-2</v>
      </c>
      <c r="Q141">
        <f t="shared" si="14"/>
        <v>1.6462591304394831E-2</v>
      </c>
      <c r="R141">
        <f t="shared" si="18"/>
        <v>1.8709394569916816E-2</v>
      </c>
      <c r="S141">
        <f t="shared" si="15"/>
        <v>1.6523494508269235E-2</v>
      </c>
      <c r="T141">
        <f t="shared" si="19"/>
        <v>1.8837816255496607E-2</v>
      </c>
      <c r="U141">
        <f t="shared" si="20"/>
        <v>1.3027764357979095E-2</v>
      </c>
      <c r="V141">
        <v>9.0070431520822324E-4</v>
      </c>
      <c r="W141" s="5">
        <f t="shared" si="16"/>
        <v>4.4666722533333413E-6</v>
      </c>
      <c r="X141" s="5">
        <f t="shared" si="22"/>
        <v>-8.9623764295488988E-4</v>
      </c>
      <c r="Y141" s="5">
        <f t="shared" si="23"/>
        <v>0.99379226531476605</v>
      </c>
      <c r="Z141" s="5">
        <f t="shared" si="24"/>
        <v>1.6387059957007014E-2</v>
      </c>
    </row>
    <row r="142" spans="11:26" x14ac:dyDescent="0.25">
      <c r="O142" s="6">
        <f t="shared" si="21"/>
        <v>0.39000000000000018</v>
      </c>
      <c r="P142">
        <f t="shared" si="17"/>
        <v>1.6462591304394831E-2</v>
      </c>
      <c r="Q142">
        <f t="shared" si="14"/>
        <v>1.6523494508269235E-2</v>
      </c>
      <c r="R142">
        <f t="shared" si="18"/>
        <v>1.8837816255496607E-2</v>
      </c>
      <c r="S142">
        <f t="shared" si="15"/>
        <v>1.6584595739597568E-2</v>
      </c>
      <c r="T142">
        <f t="shared" si="19"/>
        <v>1.8967543761402531E-2</v>
      </c>
      <c r="U142">
        <f t="shared" si="20"/>
        <v>1.3163230490592441E-2</v>
      </c>
      <c r="V142">
        <v>9.484037590612995E-4</v>
      </c>
      <c r="W142" s="5">
        <f t="shared" si="16"/>
        <v>4.8286654650000081E-6</v>
      </c>
      <c r="X142" s="5">
        <f t="shared" si="22"/>
        <v>-9.4357509359629954E-4</v>
      </c>
      <c r="Y142" s="5">
        <f t="shared" si="23"/>
        <v>0.99360582466936243</v>
      </c>
      <c r="Z142" s="5">
        <f t="shared" si="24"/>
        <v>1.6447963160881398E-2</v>
      </c>
    </row>
    <row r="143" spans="11:26" x14ac:dyDescent="0.25">
      <c r="O143" s="6">
        <f t="shared" si="21"/>
        <v>0.40000000000000019</v>
      </c>
      <c r="P143">
        <f t="shared" si="17"/>
        <v>1.6523494508269235E-2</v>
      </c>
      <c r="Q143">
        <f t="shared" si="14"/>
        <v>1.6584595739597568E-2</v>
      </c>
      <c r="R143">
        <f t="shared" si="18"/>
        <v>1.8967543761402531E-2</v>
      </c>
      <c r="S143">
        <f t="shared" si="15"/>
        <v>1.6645913514046651E-2</v>
      </c>
      <c r="T143">
        <f t="shared" si="19"/>
        <v>1.9098624492009969E-2</v>
      </c>
      <c r="U143">
        <f t="shared" si="20"/>
        <v>1.3303437060743783E-2</v>
      </c>
      <c r="V143">
        <v>9.9741952596343474E-4</v>
      </c>
      <c r="W143" s="5">
        <f t="shared" si="16"/>
        <v>5.2097066666666748E-6</v>
      </c>
      <c r="X143" s="5">
        <f t="shared" si="22"/>
        <v>-9.9220981929676799E-4</v>
      </c>
      <c r="Y143" s="5">
        <f t="shared" si="23"/>
        <v>0.99341813026380299</v>
      </c>
      <c r="Z143" s="5">
        <f t="shared" si="24"/>
        <v>1.6509064392209661E-2</v>
      </c>
    </row>
    <row r="144" spans="11:26" x14ac:dyDescent="0.25">
      <c r="O144" s="6">
        <f t="shared" si="21"/>
        <v>0.4100000000000002</v>
      </c>
      <c r="P144">
        <f t="shared" si="17"/>
        <v>1.6584595739597568E-2</v>
      </c>
      <c r="Q144">
        <f t="shared" si="14"/>
        <v>1.6645913514046651E-2</v>
      </c>
      <c r="R144">
        <f t="shared" si="18"/>
        <v>1.9098624492009969E-2</v>
      </c>
      <c r="S144">
        <f t="shared" si="15"/>
        <v>1.6707465639814963E-2</v>
      </c>
      <c r="T144">
        <f t="shared" si="19"/>
        <v>1.9231102796315749E-2</v>
      </c>
      <c r="U144">
        <f t="shared" si="20"/>
        <v>1.3448078530578033E-2</v>
      </c>
      <c r="V144">
        <v>1.0477656365716454E-3</v>
      </c>
      <c r="W144" s="5">
        <f t="shared" si="16"/>
        <v>5.6102842683333426E-6</v>
      </c>
      <c r="X144" s="5">
        <f t="shared" si="22"/>
        <v>-1.0421553523033121E-3</v>
      </c>
      <c r="Y144" s="5">
        <f t="shared" si="23"/>
        <v>0.99322916938123951</v>
      </c>
      <c r="Z144" s="5">
        <f t="shared" si="24"/>
        <v>1.6570382166658803E-2</v>
      </c>
    </row>
    <row r="145" spans="15:26" x14ac:dyDescent="0.25">
      <c r="O145" s="6">
        <f t="shared" si="21"/>
        <v>0.42000000000000021</v>
      </c>
      <c r="P145">
        <f t="shared" si="17"/>
        <v>1.6645913514046651E-2</v>
      </c>
      <c r="Q145">
        <f t="shared" si="14"/>
        <v>1.6707465639814963E-2</v>
      </c>
      <c r="R145">
        <f t="shared" si="18"/>
        <v>1.9231102796315749E-2</v>
      </c>
      <c r="S145">
        <f t="shared" si="15"/>
        <v>1.6769269230511332E-2</v>
      </c>
      <c r="T145">
        <f t="shared" si="19"/>
        <v>1.9365020039758849E-2</v>
      </c>
      <c r="U145">
        <f t="shared" si="20"/>
        <v>1.3596856544309976E-2</v>
      </c>
      <c r="V145">
        <v>1.0994565550329124E-3</v>
      </c>
      <c r="W145" s="5">
        <f t="shared" si="16"/>
        <v>6.0308866800000103E-6</v>
      </c>
      <c r="X145" s="5">
        <f t="shared" si="22"/>
        <v>-1.0934256683529124E-3</v>
      </c>
      <c r="Y145" s="5">
        <f t="shared" si="23"/>
        <v>0.99303892887945644</v>
      </c>
      <c r="Z145" s="5">
        <f t="shared" si="24"/>
        <v>1.663193429242709E-2</v>
      </c>
    </row>
    <row r="146" spans="15:26" x14ac:dyDescent="0.25">
      <c r="O146" s="6">
        <f t="shared" si="21"/>
        <v>0.43000000000000022</v>
      </c>
      <c r="P146">
        <f t="shared" si="17"/>
        <v>1.6707465639814963E-2</v>
      </c>
      <c r="Q146">
        <f t="shared" si="14"/>
        <v>1.6769269230511332E-2</v>
      </c>
      <c r="R146">
        <f t="shared" si="18"/>
        <v>1.9365020039758849E-2</v>
      </c>
      <c r="S146">
        <f t="shared" si="15"/>
        <v>1.6831340717887399E-2</v>
      </c>
      <c r="T146">
        <f t="shared" si="19"/>
        <v>1.9500414675058277E-2</v>
      </c>
      <c r="U146">
        <f t="shared" si="20"/>
        <v>1.3749479829942814E-2</v>
      </c>
      <c r="V146">
        <v>1.1525071591486108E-3</v>
      </c>
      <c r="W146" s="5">
        <f t="shared" si="16"/>
        <v>6.4720023116666781E-6</v>
      </c>
      <c r="X146" s="5">
        <f t="shared" si="22"/>
        <v>-1.1460351568369441E-3</v>
      </c>
      <c r="Y146" s="5">
        <f t="shared" si="23"/>
        <v>0.99284739522108501</v>
      </c>
      <c r="Z146" s="5">
        <f t="shared" si="24"/>
        <v>1.669373788312338E-2</v>
      </c>
    </row>
    <row r="147" spans="15:26" x14ac:dyDescent="0.25">
      <c r="O147" s="6">
        <f t="shared" si="21"/>
        <v>0.44000000000000022</v>
      </c>
      <c r="P147">
        <f t="shared" si="17"/>
        <v>1.6769269230511332E-2</v>
      </c>
      <c r="Q147">
        <f t="shared" si="14"/>
        <v>1.6831340717887399E-2</v>
      </c>
      <c r="R147">
        <f t="shared" si="18"/>
        <v>1.9500414675058277E-2</v>
      </c>
      <c r="S147">
        <f t="shared" si="15"/>
        <v>1.6893695864424879E-2</v>
      </c>
      <c r="T147">
        <f t="shared" si="19"/>
        <v>1.9637322312074004E-2</v>
      </c>
      <c r="U147">
        <f t="shared" si="20"/>
        <v>1.3905664101572698E-2</v>
      </c>
      <c r="V147">
        <v>1.2069327112473041E-3</v>
      </c>
      <c r="W147" s="5">
        <f t="shared" si="16"/>
        <v>6.9341195733333447E-6</v>
      </c>
      <c r="X147" s="5">
        <f t="shared" si="22"/>
        <v>-1.1999985916739707E-3</v>
      </c>
      <c r="Y147" s="5">
        <f t="shared" si="23"/>
        <v>0.99265455450309015</v>
      </c>
      <c r="Z147" s="5">
        <f t="shared" si="24"/>
        <v>1.675580937049934E-2</v>
      </c>
    </row>
    <row r="148" spans="15:26" x14ac:dyDescent="0.25">
      <c r="O148" s="6">
        <f t="shared" si="21"/>
        <v>0.45000000000000023</v>
      </c>
      <c r="P148">
        <f t="shared" si="17"/>
        <v>1.6831340717887399E-2</v>
      </c>
      <c r="Q148">
        <f t="shared" si="14"/>
        <v>1.6893695864424879E-2</v>
      </c>
      <c r="R148">
        <f t="shared" si="18"/>
        <v>1.9637322312074004E-2</v>
      </c>
      <c r="S148">
        <f t="shared" si="15"/>
        <v>1.6956349775778656E-2</v>
      </c>
      <c r="T148">
        <f t="shared" si="19"/>
        <v>1.9775775786698598E-2</v>
      </c>
      <c r="U148">
        <f t="shared" si="20"/>
        <v>1.4065131962459329E-2</v>
      </c>
      <c r="V148">
        <v>1.2627488297561539E-3</v>
      </c>
      <c r="W148" s="5">
        <f t="shared" si="16"/>
        <v>7.4177268750000122E-6</v>
      </c>
      <c r="X148" s="5">
        <f t="shared" si="22"/>
        <v>-1.2553311028811538E-3</v>
      </c>
      <c r="Y148" s="5">
        <f t="shared" si="23"/>
        <v>0.99246039248553997</v>
      </c>
      <c r="Z148" s="5">
        <f t="shared" si="24"/>
        <v>1.6818164517036844E-2</v>
      </c>
    </row>
    <row r="149" spans="15:26" x14ac:dyDescent="0.25">
      <c r="O149" s="6">
        <f t="shared" si="21"/>
        <v>0.46000000000000024</v>
      </c>
      <c r="P149">
        <f t="shared" si="17"/>
        <v>1.6893695864424879E-2</v>
      </c>
      <c r="Q149">
        <f t="shared" si="14"/>
        <v>1.6956349775778656E-2</v>
      </c>
      <c r="R149">
        <f t="shared" si="18"/>
        <v>1.9775775786698598E-2</v>
      </c>
      <c r="S149">
        <f t="shared" si="15"/>
        <v>1.701931691307669E-2</v>
      </c>
      <c r="T149">
        <f t="shared" si="19"/>
        <v>1.9915805228786283E-2</v>
      </c>
      <c r="U149">
        <f t="shared" si="20"/>
        <v>1.4227612808768575E-2</v>
      </c>
      <c r="V149">
        <v>1.3199714614612506E-3</v>
      </c>
      <c r="W149" s="5">
        <f t="shared" si="16"/>
        <v>7.9233126266666826E-6</v>
      </c>
      <c r="X149" s="5">
        <f t="shared" si="22"/>
        <v>-1.3120481488345839E-3</v>
      </c>
      <c r="Y149" s="5">
        <f t="shared" si="23"/>
        <v>0.99226489461966794</v>
      </c>
      <c r="Z149" s="5">
        <f t="shared" si="24"/>
        <v>1.6880818428390697E-2</v>
      </c>
    </row>
    <row r="150" spans="15:26" x14ac:dyDescent="0.25">
      <c r="O150" s="6">
        <f t="shared" si="21"/>
        <v>0.47000000000000025</v>
      </c>
      <c r="P150">
        <f t="shared" si="17"/>
        <v>1.6956349775778656E-2</v>
      </c>
      <c r="Q150">
        <f t="shared" si="14"/>
        <v>1.701931691307669E-2</v>
      </c>
      <c r="R150">
        <f t="shared" si="18"/>
        <v>1.9915805228786283E-2</v>
      </c>
      <c r="S150">
        <f t="shared" si="15"/>
        <v>1.7082611105077975E-2</v>
      </c>
      <c r="T150">
        <f t="shared" si="19"/>
        <v>2.0057438129138364E-2</v>
      </c>
      <c r="U150">
        <f t="shared" si="20"/>
        <v>1.4392842735208026E-2</v>
      </c>
      <c r="V150">
        <v>1.378616854447224E-3</v>
      </c>
      <c r="W150" s="5">
        <f t="shared" si="16"/>
        <v>8.4513652383333494E-6</v>
      </c>
      <c r="X150" s="5">
        <f t="shared" si="22"/>
        <v>-1.3701654892088906E-3</v>
      </c>
      <c r="Y150" s="5">
        <f t="shared" si="23"/>
        <v>0.99206804607523735</v>
      </c>
      <c r="Z150" s="5">
        <f t="shared" si="24"/>
        <v>1.6943785565688665E-2</v>
      </c>
    </row>
    <row r="151" spans="15:26" x14ac:dyDescent="0.25">
      <c r="O151" s="6">
        <f t="shared" si="21"/>
        <v>0.48000000000000026</v>
      </c>
      <c r="P151">
        <f t="shared" si="17"/>
        <v>1.701931691307669E-2</v>
      </c>
      <c r="Q151">
        <f t="shared" si="14"/>
        <v>1.7082611105077975E-2</v>
      </c>
      <c r="R151">
        <f t="shared" si="18"/>
        <v>2.0057438129138364E-2</v>
      </c>
      <c r="S151">
        <f t="shared" si="15"/>
        <v>1.7146245560189243E-2</v>
      </c>
      <c r="T151">
        <f t="shared" si="19"/>
        <v>2.0200699405530112E-2</v>
      </c>
      <c r="U151">
        <f t="shared" si="20"/>
        <v>1.4560564439174846E-2</v>
      </c>
      <c r="V151">
        <v>1.4387015317067168E-3</v>
      </c>
      <c r="W151" s="5">
        <f t="shared" si="16"/>
        <v>9.0023731200000164E-6</v>
      </c>
      <c r="X151" s="5">
        <f t="shared" si="22"/>
        <v>-1.4296991585867167E-3</v>
      </c>
      <c r="Y151" s="5">
        <f t="shared" si="23"/>
        <v>0.99186983176721766</v>
      </c>
      <c r="Z151" s="5">
        <f t="shared" si="24"/>
        <v>1.7007079757690068E-2</v>
      </c>
    </row>
    <row r="152" spans="15:26" x14ac:dyDescent="0.25">
      <c r="O152" s="6">
        <f t="shared" si="21"/>
        <v>0.49000000000000027</v>
      </c>
      <c r="P152">
        <f t="shared" si="17"/>
        <v>1.7082611105077975E-2</v>
      </c>
      <c r="Q152">
        <f t="shared" si="14"/>
        <v>1.7146245560189243E-2</v>
      </c>
      <c r="R152">
        <f t="shared" si="18"/>
        <v>2.0200699405530112E-2</v>
      </c>
      <c r="S152">
        <f t="shared" si="15"/>
        <v>1.7210232878341787E-2</v>
      </c>
      <c r="T152">
        <f t="shared" si="19"/>
        <v>2.0345611467816441E-2</v>
      </c>
      <c r="U152">
        <f t="shared" si="20"/>
        <v>1.4730527128632938E-2</v>
      </c>
      <c r="V152">
        <v>1.5002422654101285E-3</v>
      </c>
      <c r="W152" s="5">
        <f t="shared" si="16"/>
        <v>9.5768246816666831E-6</v>
      </c>
      <c r="X152" s="5">
        <f t="shared" si="22"/>
        <v>-1.4906654407284617E-3</v>
      </c>
      <c r="Y152" s="5">
        <f t="shared" si="23"/>
        <v>0.99167023638178353</v>
      </c>
      <c r="Z152" s="5">
        <f t="shared" si="24"/>
        <v>1.7070714212801361E-2</v>
      </c>
    </row>
    <row r="153" spans="15:26" x14ac:dyDescent="0.25">
      <c r="O153" s="6">
        <f t="shared" si="21"/>
        <v>0.50000000000000022</v>
      </c>
      <c r="P153">
        <f t="shared" si="17"/>
        <v>1.7146245560189243E-2</v>
      </c>
      <c r="Q153">
        <f t="shared" si="14"/>
        <v>1.7210232878341787E-2</v>
      </c>
      <c r="R153">
        <f t="shared" si="18"/>
        <v>2.0345611467816441E-2</v>
      </c>
      <c r="S153">
        <f t="shared" si="15"/>
        <v>1.7274585062729116E-2</v>
      </c>
      <c r="T153">
        <f t="shared" si="19"/>
        <v>2.049219428209554E-2</v>
      </c>
      <c r="U153">
        <f t="shared" si="20"/>
        <v>1.4902486427909829E-2</v>
      </c>
      <c r="V153">
        <v>1.5632560518264039E-3</v>
      </c>
      <c r="W153" s="5">
        <f t="shared" si="16"/>
        <v>1.0175208333333349E-5</v>
      </c>
      <c r="X153" s="5">
        <f t="shared" si="22"/>
        <v>-1.5530808434930706E-3</v>
      </c>
      <c r="Y153" s="5">
        <f t="shared" si="23"/>
        <v>0.99146924440164441</v>
      </c>
      <c r="Z153" s="5">
        <f t="shared" si="24"/>
        <v>1.7134701530953873E-2</v>
      </c>
    </row>
    <row r="154" spans="15:26" x14ac:dyDescent="0.25">
      <c r="O154" s="6">
        <f t="shared" si="21"/>
        <v>0.51000000000000023</v>
      </c>
      <c r="P154">
        <f t="shared" si="17"/>
        <v>1.7210232878341787E-2</v>
      </c>
      <c r="Q154">
        <f t="shared" si="14"/>
        <v>1.7274585062729116E-2</v>
      </c>
      <c r="R154">
        <f t="shared" si="18"/>
        <v>2.049219428209554E-2</v>
      </c>
      <c r="S154">
        <f t="shared" si="15"/>
        <v>1.7339313531406709E-2</v>
      </c>
      <c r="T154">
        <f t="shared" si="19"/>
        <v>2.0640465433963966E-2</v>
      </c>
      <c r="U154">
        <f t="shared" si="20"/>
        <v>1.5076204286842599E-2</v>
      </c>
      <c r="V154">
        <v>1.6277600868854687E-3</v>
      </c>
      <c r="W154" s="5">
        <f t="shared" si="16"/>
        <v>1.0798012485000017E-5</v>
      </c>
      <c r="X154" s="5">
        <f t="shared" si="22"/>
        <v>-1.6169620744004686E-3</v>
      </c>
      <c r="Y154" s="5">
        <f t="shared" si="23"/>
        <v>0.99126684013071564</v>
      </c>
      <c r="Z154" s="5">
        <f t="shared" si="24"/>
        <v>1.7199053715341115E-2</v>
      </c>
    </row>
    <row r="155" spans="15:26" x14ac:dyDescent="0.25">
      <c r="O155" s="6">
        <f t="shared" si="21"/>
        <v>0.52000000000000024</v>
      </c>
      <c r="P155">
        <f t="shared" si="17"/>
        <v>1.7274585062729116E-2</v>
      </c>
      <c r="Q155">
        <f t="shared" si="14"/>
        <v>1.7339313531406709E-2</v>
      </c>
      <c r="R155">
        <f t="shared" si="18"/>
        <v>2.0640465433963966E-2</v>
      </c>
      <c r="S155">
        <f t="shared" si="15"/>
        <v>1.7404429128754687E-2</v>
      </c>
      <c r="T155">
        <f t="shared" si="19"/>
        <v>2.0790440190849524E-2</v>
      </c>
      <c r="U155">
        <f t="shared" si="20"/>
        <v>1.5251448888555834E-2</v>
      </c>
      <c r="V155">
        <v>1.6937717423732184E-3</v>
      </c>
      <c r="W155" s="5">
        <f t="shared" si="16"/>
        <v>1.1445725546666687E-5</v>
      </c>
      <c r="X155" s="5">
        <f t="shared" si="22"/>
        <v>-1.6823260168265517E-3</v>
      </c>
      <c r="Y155" s="5">
        <f t="shared" si="23"/>
        <v>0.99106300771813971</v>
      </c>
      <c r="Z155" s="5">
        <f t="shared" si="24"/>
        <v>1.7263782184018674E-2</v>
      </c>
    </row>
    <row r="156" spans="15:26" x14ac:dyDescent="0.25">
      <c r="O156" s="6">
        <f t="shared" si="21"/>
        <v>0.53000000000000025</v>
      </c>
      <c r="P156">
        <f t="shared" si="17"/>
        <v>1.7339313531406709E-2</v>
      </c>
      <c r="Q156">
        <f t="shared" si="14"/>
        <v>1.7404429128754687E-2</v>
      </c>
      <c r="R156">
        <f t="shared" si="18"/>
        <v>2.0790440190849524E-2</v>
      </c>
      <c r="S156">
        <f t="shared" si="15"/>
        <v>1.7469942136804587E-2</v>
      </c>
      <c r="T156">
        <f t="shared" si="19"/>
        <v>2.0942131563449325E-2</v>
      </c>
      <c r="U156">
        <f t="shared" si="20"/>
        <v>1.5427994559980064E-2</v>
      </c>
      <c r="V156">
        <v>1.7613085427498243E-3</v>
      </c>
      <c r="W156" s="5">
        <f t="shared" si="16"/>
        <v>1.2118835928333352E-5</v>
      </c>
      <c r="X156" s="5">
        <f t="shared" si="22"/>
        <v>-1.749189706821491E-3</v>
      </c>
      <c r="Y156" s="5">
        <f t="shared" si="23"/>
        <v>0.99085773118166731</v>
      </c>
      <c r="Z156" s="5">
        <f t="shared" si="24"/>
        <v>1.7328897781366783E-2</v>
      </c>
    </row>
    <row r="157" spans="15:26" x14ac:dyDescent="0.25">
      <c r="O157" s="6">
        <f t="shared" si="21"/>
        <v>0.54000000000000026</v>
      </c>
      <c r="P157">
        <f t="shared" si="17"/>
        <v>1.7404429128754687E-2</v>
      </c>
      <c r="Q157">
        <f t="shared" si="14"/>
        <v>1.7469942136804587E-2</v>
      </c>
      <c r="R157">
        <f t="shared" si="18"/>
        <v>2.0942131563449325E-2</v>
      </c>
      <c r="S157">
        <f t="shared" si="15"/>
        <v>1.7535862286431017E-2</v>
      </c>
      <c r="T157">
        <f t="shared" si="19"/>
        <v>2.109555036625823E-2</v>
      </c>
      <c r="U157">
        <f t="shared" si="20"/>
        <v>1.5605621680890507E-2</v>
      </c>
      <c r="V157">
        <v>1.8303881425824275E-3</v>
      </c>
      <c r="W157" s="5">
        <f t="shared" si="16"/>
        <v>1.2817832040000023E-5</v>
      </c>
      <c r="X157" s="5">
        <f t="shared" si="22"/>
        <v>-1.8175703105424274E-3</v>
      </c>
      <c r="Y157" s="5">
        <f t="shared" si="23"/>
        <v>0.99065099443040761</v>
      </c>
      <c r="Z157" s="5">
        <f t="shared" si="24"/>
        <v>1.7394410789416531E-2</v>
      </c>
    </row>
    <row r="158" spans="15:26" x14ac:dyDescent="0.25">
      <c r="O158" s="6">
        <f t="shared" si="21"/>
        <v>0.55000000000000027</v>
      </c>
      <c r="P158">
        <f t="shared" si="17"/>
        <v>1.7469942136804587E-2</v>
      </c>
      <c r="Q158">
        <f t="shared" si="14"/>
        <v>1.7535862286431017E-2</v>
      </c>
      <c r="R158">
        <f t="shared" si="18"/>
        <v>2.109555036625823E-2</v>
      </c>
      <c r="S158">
        <f t="shared" si="15"/>
        <v>1.7602198768409474E-2</v>
      </c>
      <c r="T158">
        <f t="shared" si="19"/>
        <v>2.1250705277224627E-2</v>
      </c>
      <c r="U158">
        <f t="shared" si="20"/>
        <v>1.5784116596639718E-2</v>
      </c>
      <c r="V158">
        <v>1.9010283045831199E-3</v>
      </c>
      <c r="W158" s="5">
        <f t="shared" si="16"/>
        <v>1.3543202291666688E-5</v>
      </c>
      <c r="X158" s="5">
        <f t="shared" si="22"/>
        <v>-1.8874851022914532E-3</v>
      </c>
      <c r="Y158" s="5">
        <f t="shared" si="23"/>
        <v>0.99044278128695551</v>
      </c>
      <c r="Z158" s="5">
        <f t="shared" si="24"/>
        <v>1.7460330939042992E-2</v>
      </c>
    </row>
    <row r="159" spans="15:26" x14ac:dyDescent="0.25">
      <c r="O159" s="6">
        <f t="shared" si="21"/>
        <v>0.56000000000000028</v>
      </c>
      <c r="P159">
        <f t="shared" si="17"/>
        <v>1.7535862286431017E-2</v>
      </c>
      <c r="Q159">
        <f t="shared" si="14"/>
        <v>1.7602198768409474E-2</v>
      </c>
      <c r="R159">
        <f t="shared" si="18"/>
        <v>2.1250705277224627E-2</v>
      </c>
      <c r="S159">
        <f t="shared" si="15"/>
        <v>1.7668960244341007E-2</v>
      </c>
      <c r="T159">
        <f t="shared" si="19"/>
        <v>2.1407602896506818E-2</v>
      </c>
      <c r="U159">
        <f t="shared" si="20"/>
        <v>1.5963271528219108E-2</v>
      </c>
      <c r="V159">
        <v>1.9732468782434768E-3</v>
      </c>
      <c r="W159" s="5">
        <f t="shared" si="16"/>
        <v>1.4295435093333359E-5</v>
      </c>
      <c r="X159" s="5">
        <f t="shared" si="22"/>
        <v>-1.9589514431501433E-3</v>
      </c>
      <c r="Y159" s="5">
        <f t="shared" si="23"/>
        <v>0.9902330755089076</v>
      </c>
      <c r="Z159" s="5">
        <f t="shared" si="24"/>
        <v>1.7526667421021602E-2</v>
      </c>
    </row>
    <row r="160" spans="15:26" x14ac:dyDescent="0.25">
      <c r="O160" s="6">
        <f t="shared" si="21"/>
        <v>0.57000000000000028</v>
      </c>
      <c r="P160">
        <f t="shared" si="17"/>
        <v>1.7602198768409474E-2</v>
      </c>
      <c r="Q160">
        <f t="shared" si="14"/>
        <v>1.7668960244341007E-2</v>
      </c>
      <c r="R160">
        <f t="shared" si="18"/>
        <v>2.1407602896506818E-2</v>
      </c>
      <c r="S160">
        <f t="shared" si="15"/>
        <v>1.7736154857445053E-2</v>
      </c>
      <c r="T160">
        <f t="shared" si="19"/>
        <v>2.1566247804375695E-2</v>
      </c>
      <c r="U160">
        <f t="shared" si="20"/>
        <v>1.6142884486887676E-2</v>
      </c>
      <c r="V160">
        <v>2.0470617790566553E-3</v>
      </c>
      <c r="W160" s="5">
        <f t="shared" si="16"/>
        <v>1.5075018855000025E-5</v>
      </c>
      <c r="X160" s="5">
        <f t="shared" si="22"/>
        <v>-2.0319867602016555E-3</v>
      </c>
      <c r="Y160" s="5">
        <f t="shared" si="23"/>
        <v>0.99002186080977339</v>
      </c>
      <c r="Z160" s="5">
        <f t="shared" si="24"/>
        <v>1.7593428896953024E-2</v>
      </c>
    </row>
    <row r="161" spans="15:26" x14ac:dyDescent="0.25">
      <c r="O161" s="6">
        <f t="shared" si="21"/>
        <v>0.58000000000000029</v>
      </c>
      <c r="P161">
        <f t="shared" si="17"/>
        <v>1.7668960244341007E-2</v>
      </c>
      <c r="Q161">
        <f t="shared" si="14"/>
        <v>1.7736154857445053E-2</v>
      </c>
      <c r="R161">
        <f t="shared" si="18"/>
        <v>2.1566247804375695E-2</v>
      </c>
      <c r="S161">
        <f t="shared" si="15"/>
        <v>1.7803790243221113E-2</v>
      </c>
      <c r="T161">
        <f t="shared" si="19"/>
        <v>2.1726642618232615E-2</v>
      </c>
      <c r="U161">
        <f t="shared" si="20"/>
        <v>1.6322759185692055E-2</v>
      </c>
      <c r="V161">
        <v>2.1224909683185212E-3</v>
      </c>
      <c r="W161" s="5">
        <f t="shared" si="16"/>
        <v>1.5882441986666696E-5</v>
      </c>
      <c r="X161" s="5">
        <f t="shared" si="22"/>
        <v>-2.1066085263318547E-3</v>
      </c>
      <c r="Y161" s="5">
        <f t="shared" si="23"/>
        <v>0.98980912087929096</v>
      </c>
      <c r="Z161" s="5">
        <f t="shared" si="24"/>
        <v>1.7660623510057101E-2</v>
      </c>
    </row>
    <row r="162" spans="15:26" x14ac:dyDescent="0.25">
      <c r="O162" s="6">
        <f t="shared" si="21"/>
        <v>0.5900000000000003</v>
      </c>
      <c r="P162">
        <f t="shared" si="17"/>
        <v>1.7736154857445053E-2</v>
      </c>
      <c r="Q162">
        <f t="shared" si="14"/>
        <v>1.7803790243221113E-2</v>
      </c>
      <c r="R162">
        <f t="shared" si="18"/>
        <v>2.1726642618232615E-2</v>
      </c>
      <c r="S162">
        <f t="shared" si="15"/>
        <v>1.7871873539980494E-2</v>
      </c>
      <c r="T162">
        <f t="shared" si="19"/>
        <v>2.1888788048783976E-2</v>
      </c>
      <c r="U162">
        <f t="shared" si="20"/>
        <v>1.6502704955136088E-2</v>
      </c>
      <c r="V162">
        <v>2.1995524334989581E-3</v>
      </c>
      <c r="W162" s="5">
        <f t="shared" si="16"/>
        <v>1.6718192898333362E-5</v>
      </c>
      <c r="X162" s="5">
        <f t="shared" si="22"/>
        <v>-2.1828342406006247E-3</v>
      </c>
      <c r="Y162" s="5">
        <f t="shared" si="23"/>
        <v>0.98959483940315796</v>
      </c>
      <c r="Z162" s="5">
        <f t="shared" si="24"/>
        <v>1.7728258895833075E-2</v>
      </c>
    </row>
    <row r="163" spans="15:26" x14ac:dyDescent="0.25">
      <c r="O163" s="6">
        <f t="shared" si="21"/>
        <v>0.60000000000000031</v>
      </c>
      <c r="P163">
        <f t="shared" si="17"/>
        <v>1.7803790243221113E-2</v>
      </c>
      <c r="Q163">
        <f t="shared" si="14"/>
        <v>1.7871873539980494E-2</v>
      </c>
      <c r="R163">
        <f t="shared" si="18"/>
        <v>2.1888788048783976E-2</v>
      </c>
      <c r="S163">
        <f t="shared" si="15"/>
        <v>1.7940411399248925E-2</v>
      </c>
      <c r="T163">
        <f t="shared" si="19"/>
        <v>2.2052682955354799E-2</v>
      </c>
      <c r="U163">
        <f t="shared" si="20"/>
        <v>1.6682536657082313E-2</v>
      </c>
      <c r="V163">
        <v>2.2782641691749084E-3</v>
      </c>
      <c r="W163" s="5">
        <f t="shared" si="16"/>
        <v>1.7582760000000028E-5</v>
      </c>
      <c r="X163" s="5">
        <f t="shared" si="22"/>
        <v>-2.2606814091749084E-3</v>
      </c>
      <c r="Y163" s="5">
        <f t="shared" si="23"/>
        <v>0.98937900008218349</v>
      </c>
      <c r="Z163" s="5">
        <f t="shared" si="24"/>
        <v>1.7796342192592615E-2</v>
      </c>
    </row>
    <row r="164" spans="15:26" x14ac:dyDescent="0.25">
      <c r="O164" s="6">
        <f t="shared" si="21"/>
        <v>0.61000000000000032</v>
      </c>
      <c r="P164">
        <f t="shared" si="17"/>
        <v>1.7871873539980494E-2</v>
      </c>
      <c r="Q164">
        <f t="shared" si="14"/>
        <v>1.7940411399248925E-2</v>
      </c>
      <c r="R164">
        <f t="shared" si="18"/>
        <v>2.2052682955354799E-2</v>
      </c>
      <c r="S164">
        <f t="shared" si="15"/>
        <v>1.8009409996041177E-2</v>
      </c>
      <c r="T164">
        <f t="shared" si="19"/>
        <v>2.2218324400368535E-2</v>
      </c>
      <c r="U164">
        <f t="shared" si="20"/>
        <v>1.6862074601373529E-2</v>
      </c>
      <c r="V164">
        <v>2.3586441585165671E-3</v>
      </c>
      <c r="W164" s="5">
        <f t="shared" si="16"/>
        <v>1.8476631701666701E-5</v>
      </c>
      <c r="X164" s="5">
        <f t="shared" si="22"/>
        <v>-2.3401675268149005E-3</v>
      </c>
      <c r="Y164" s="5">
        <f t="shared" si="23"/>
        <v>0.98916158665087284</v>
      </c>
      <c r="Z164" s="5">
        <f t="shared" si="24"/>
        <v>1.7864880051861036E-2</v>
      </c>
    </row>
    <row r="165" spans="15:26" x14ac:dyDescent="0.25">
      <c r="O165" s="6">
        <f t="shared" si="21"/>
        <v>0.62000000000000033</v>
      </c>
      <c r="P165">
        <f t="shared" si="17"/>
        <v>1.7940411399248925E-2</v>
      </c>
      <c r="Q165">
        <f t="shared" si="14"/>
        <v>1.8009409996041177E-2</v>
      </c>
      <c r="R165">
        <f t="shared" si="18"/>
        <v>2.2218324400368535E-2</v>
      </c>
      <c r="S165">
        <f t="shared" si="15"/>
        <v>1.8078875039008534E-2</v>
      </c>
      <c r="T165">
        <f t="shared" si="19"/>
        <v>2.2385707702984644E-2</v>
      </c>
      <c r="U165">
        <f t="shared" si="20"/>
        <v>1.7041144461610938E-2</v>
      </c>
      <c r="V165">
        <v>2.440710355318362E-3</v>
      </c>
      <c r="W165" s="5">
        <f t="shared" si="16"/>
        <v>1.9400296413333366E-5</v>
      </c>
      <c r="X165" s="5">
        <f t="shared" si="22"/>
        <v>-2.4213100589050287E-3</v>
      </c>
      <c r="Y165" s="5">
        <f t="shared" si="23"/>
        <v>0.98894258289545023</v>
      </c>
      <c r="Z165" s="5">
        <f t="shared" si="24"/>
        <v>1.7933878648653152E-2</v>
      </c>
    </row>
    <row r="166" spans="15:26" x14ac:dyDescent="0.25">
      <c r="O166" s="6">
        <f t="shared" si="21"/>
        <v>0.63000000000000034</v>
      </c>
      <c r="P166">
        <f t="shared" si="17"/>
        <v>1.8009409996041177E-2</v>
      </c>
      <c r="Q166">
        <f t="shared" si="14"/>
        <v>1.8078875039008534E-2</v>
      </c>
      <c r="R166">
        <f t="shared" si="18"/>
        <v>2.2385707702984644E-2</v>
      </c>
      <c r="S166">
        <f t="shared" si="15"/>
        <v>1.8148811780460145E-2</v>
      </c>
      <c r="T166">
        <f t="shared" si="19"/>
        <v>2.2554826491911675E-2</v>
      </c>
      <c r="U166">
        <f t="shared" si="20"/>
        <v>1.7219577192703069E-2</v>
      </c>
      <c r="V166">
        <v>2.5244806665663186E-3</v>
      </c>
      <c r="W166" s="5">
        <f t="shared" si="16"/>
        <v>2.0354242545000037E-5</v>
      </c>
      <c r="X166" s="5">
        <f t="shared" si="22"/>
        <v>-2.5041264240213187E-3</v>
      </c>
      <c r="Y166" s="5">
        <f t="shared" si="23"/>
        <v>0.98872197267133066</v>
      </c>
      <c r="Z166" s="5">
        <f t="shared" si="24"/>
        <v>1.8003343691620651E-2</v>
      </c>
    </row>
    <row r="167" spans="15:26" x14ac:dyDescent="0.25">
      <c r="O167" s="6">
        <f t="shared" si="21"/>
        <v>0.64000000000000035</v>
      </c>
      <c r="P167">
        <f t="shared" si="17"/>
        <v>1.8078875039008534E-2</v>
      </c>
      <c r="Q167">
        <f t="shared" ref="Q167:Q230" si="25">$R$12+(O167+$C$3)*$Q$12+$P$12*((O167+$C$3)^2)+$O$12*((O167+$C$3)^3)+$N$12*((O167+$C$3)^4)+$M$12*((O167+$C$3)^5)+$L$12*((O167+$C$3)^6)+$K$12*((O167+$C$3)^7)+$J$12*((O167+$C$3)^8)+$I$12*((O167+$C$3)^9)+$H$12*((O167+$C$3)^10)</f>
        <v>1.8148811780460145E-2</v>
      </c>
      <c r="R167">
        <f t="shared" si="18"/>
        <v>2.2554826491911675E-2</v>
      </c>
      <c r="S167">
        <f t="shared" ref="S167:S230" si="26">$R$12+(O167+2*$C$3)*$Q$12+$P$12*((O167+2*$C$3)^2)+$O$12*((O167+2*$C$3)^3)+$N$12*((O167+2*$C$3)^4)+$M$12*((O167+2*$C$3)^5)+$L$12*((O167+2*$C$3)^6)+$K$12*((O167+2*$C$3)^7)+$J$12*((O167+2*$C$3)^8)+$I$12*((O167+2*$C$3)^9)+$H$12*((O167+2*$C$3)^10)</f>
        <v>1.8219225026259223E-2</v>
      </c>
      <c r="T167">
        <f t="shared" si="19"/>
        <v>2.2725672757400173E-2</v>
      </c>
      <c r="U167">
        <f t="shared" si="20"/>
        <v>1.7397208948849805E-2</v>
      </c>
      <c r="V167">
        <v>2.6099729355335451E-3</v>
      </c>
      <c r="W167" s="5">
        <f t="shared" ref="W167:W230" si="27">((O167^3)/6)*($C$2^2)</f>
        <v>2.1338958506666705E-5</v>
      </c>
      <c r="X167" s="5">
        <f t="shared" si="22"/>
        <v>-2.5886339770268781E-3</v>
      </c>
      <c r="Y167" s="5">
        <f t="shared" si="23"/>
        <v>0.98849973992004903</v>
      </c>
      <c r="Z167" s="5">
        <f t="shared" si="24"/>
        <v>1.8073280433072176E-2</v>
      </c>
    </row>
    <row r="168" spans="15:26" x14ac:dyDescent="0.25">
      <c r="O168" s="6">
        <f t="shared" si="21"/>
        <v>0.65000000000000036</v>
      </c>
      <c r="P168">
        <f t="shared" ref="P168:P231" si="28">$R$12+O168*$Q$12+$P$12*(O168^2)+$O$12*(O168^3)+$N$12*(O168^4)+$M$12*(O168^5)+$L$12*(O168^6)+$K$12*(O168^7)+$J$12*(O168^8)+$I$12*(O168^9)+$H$12*(O168^10)</f>
        <v>1.8148811780460145E-2</v>
      </c>
      <c r="Q168">
        <f t="shared" si="25"/>
        <v>1.8219225026259223E-2</v>
      </c>
      <c r="R168">
        <f t="shared" ref="R168:R231" si="29">P168+(O168*(Q168-P168))/$C$3</f>
        <v>2.2725672757400173E-2</v>
      </c>
      <c r="S168">
        <f t="shared" si="26"/>
        <v>1.8290119145594988E-2</v>
      </c>
      <c r="T168">
        <f t="shared" ref="T168:T231" si="30">Q168+((O168+$C$3)*(S168-Q168)/$C$3)</f>
        <v>2.2898236902419742E-2</v>
      </c>
      <c r="U168">
        <f t="shared" ref="U168:U231" si="31">((T168-R168)/$C$3)+($C$2^2)*O168</f>
        <v>1.7573881001956931E-2</v>
      </c>
      <c r="V168">
        <v>2.697204925395658E-3</v>
      </c>
      <c r="W168" s="5">
        <f t="shared" si="27"/>
        <v>2.2354932708333375E-5</v>
      </c>
      <c r="X168" s="5">
        <f t="shared" si="22"/>
        <v>-2.6748499926873247E-3</v>
      </c>
      <c r="Y168" s="5">
        <f t="shared" si="23"/>
        <v>0.9882758686856522</v>
      </c>
      <c r="Z168" s="5">
        <f t="shared" si="24"/>
        <v>1.8143693678871278E-2</v>
      </c>
    </row>
    <row r="169" spans="15:26" x14ac:dyDescent="0.25">
      <c r="O169" s="6">
        <f t="shared" ref="O169:O232" si="32">O168+$C$3</f>
        <v>0.66000000000000036</v>
      </c>
      <c r="P169">
        <f t="shared" si="28"/>
        <v>1.8219225026259223E-2</v>
      </c>
      <c r="Q169">
        <f t="shared" si="25"/>
        <v>1.8290119145594988E-2</v>
      </c>
      <c r="R169">
        <f t="shared" si="29"/>
        <v>2.2898236902419742E-2</v>
      </c>
      <c r="S169">
        <f t="shared" si="26"/>
        <v>1.8361498080631429E-2</v>
      </c>
      <c r="T169">
        <f t="shared" si="30"/>
        <v>2.3072507793036542E-2</v>
      </c>
      <c r="U169">
        <f t="shared" si="31"/>
        <v>1.7749439661679974E-2</v>
      </c>
      <c r="V169">
        <v>2.786194303357966E-3</v>
      </c>
      <c r="W169" s="5">
        <f t="shared" si="27"/>
        <v>2.3402653560000041E-5</v>
      </c>
      <c r="X169" s="5">
        <f t="shared" ref="X169:X232" si="33">-V169+W169</f>
        <v>-2.762791649797966E-3</v>
      </c>
      <c r="Y169" s="5">
        <f t="shared" ref="Y169:Y232" si="34">EXP(X169-$P$104*O169)</f>
        <v>0.98805034313056628</v>
      </c>
      <c r="Z169" s="5">
        <f t="shared" ref="Z169:Z232" si="35">LN(Y169)/-O169</f>
        <v>1.8214587798207015E-2</v>
      </c>
    </row>
    <row r="170" spans="15:26" x14ac:dyDescent="0.25">
      <c r="O170" s="6">
        <f t="shared" si="32"/>
        <v>0.67000000000000037</v>
      </c>
      <c r="P170">
        <f t="shared" si="28"/>
        <v>1.8290119145594988E-2</v>
      </c>
      <c r="Q170">
        <f t="shared" si="25"/>
        <v>1.8361498080631429E-2</v>
      </c>
      <c r="R170">
        <f t="shared" si="29"/>
        <v>2.3072507793036542E-2</v>
      </c>
      <c r="S170">
        <f t="shared" si="26"/>
        <v>1.8433365356033675E-2</v>
      </c>
      <c r="T170">
        <f t="shared" si="30"/>
        <v>2.3248472807984154E-2</v>
      </c>
      <c r="U170">
        <f t="shared" si="31"/>
        <v>1.7923736194761276E-2</v>
      </c>
      <c r="V170">
        <v>2.8769586252864418E-3</v>
      </c>
      <c r="W170" s="5">
        <f t="shared" si="27"/>
        <v>2.4482609471666712E-5</v>
      </c>
      <c r="X170" s="5">
        <f t="shared" si="33"/>
        <v>-2.8524760158147749E-3</v>
      </c>
      <c r="Y170" s="5">
        <f t="shared" si="34"/>
        <v>0.98782314755094369</v>
      </c>
      <c r="Z170" s="5">
        <f t="shared" si="35"/>
        <v>1.828596673324339E-2</v>
      </c>
    </row>
    <row r="171" spans="15:26" x14ac:dyDescent="0.25">
      <c r="O171" s="6">
        <f t="shared" si="32"/>
        <v>0.68000000000000038</v>
      </c>
      <c r="P171">
        <f t="shared" si="28"/>
        <v>1.8361498080631429E-2</v>
      </c>
      <c r="Q171">
        <f t="shared" si="25"/>
        <v>1.8433365356033675E-2</v>
      </c>
      <c r="R171">
        <f t="shared" si="29"/>
        <v>2.3248472807984154E-2</v>
      </c>
      <c r="S171">
        <f t="shared" si="26"/>
        <v>1.8505724088373147E-2</v>
      </c>
      <c r="T171">
        <f t="shared" si="30"/>
        <v>2.3426117887457236E-2</v>
      </c>
      <c r="U171">
        <f t="shared" si="31"/>
        <v>1.8096626747308147E-2</v>
      </c>
      <c r="V171">
        <v>2.9695153208343927E-3</v>
      </c>
      <c r="W171" s="5">
        <f t="shared" si="27"/>
        <v>2.5595288853333381E-5</v>
      </c>
      <c r="X171" s="5">
        <f t="shared" si="33"/>
        <v>-2.9439200319810593E-3</v>
      </c>
      <c r="Y171" s="5">
        <f t="shared" si="34"/>
        <v>0.98759426639150016</v>
      </c>
      <c r="Z171" s="5">
        <f t="shared" si="35"/>
        <v>1.8357834008645772E-2</v>
      </c>
    </row>
    <row r="172" spans="15:26" x14ac:dyDescent="0.25">
      <c r="O172" s="6">
        <f t="shared" si="32"/>
        <v>0.69000000000000039</v>
      </c>
      <c r="P172">
        <f t="shared" si="28"/>
        <v>1.8433365356033675E-2</v>
      </c>
      <c r="Q172">
        <f t="shared" si="25"/>
        <v>1.8505724088373147E-2</v>
      </c>
      <c r="R172">
        <f t="shared" si="29"/>
        <v>2.3426117887457236E-2</v>
      </c>
      <c r="S172">
        <f t="shared" si="26"/>
        <v>1.8578576995412158E-2</v>
      </c>
      <c r="T172">
        <f t="shared" si="30"/>
        <v>2.3605427581103962E-2</v>
      </c>
      <c r="U172">
        <f t="shared" si="31"/>
        <v>1.826797226467259E-2</v>
      </c>
      <c r="V172">
        <v>3.063881679057075E-3</v>
      </c>
      <c r="W172" s="5">
        <f t="shared" si="27"/>
        <v>2.674118011500005E-5</v>
      </c>
      <c r="X172" s="5">
        <f t="shared" si="33"/>
        <v>-3.037140498942075E-3</v>
      </c>
      <c r="Y172" s="5">
        <f t="shared" si="34"/>
        <v>0.98736368425984955</v>
      </c>
      <c r="Z172" s="5">
        <f t="shared" si="35"/>
        <v>1.8430192740985112E-2</v>
      </c>
    </row>
    <row r="173" spans="15:26" x14ac:dyDescent="0.25">
      <c r="O173" s="6">
        <f t="shared" si="32"/>
        <v>0.7000000000000004</v>
      </c>
      <c r="P173">
        <f t="shared" si="28"/>
        <v>1.8505724088373147E-2</v>
      </c>
      <c r="Q173">
        <f t="shared" si="25"/>
        <v>1.8578576995412158E-2</v>
      </c>
      <c r="R173">
        <f t="shared" si="29"/>
        <v>2.3605427581103962E-2</v>
      </c>
      <c r="S173">
        <f t="shared" si="26"/>
        <v>1.8651926405269137E-2</v>
      </c>
      <c r="T173">
        <f t="shared" si="30"/>
        <v>2.3786385095257639E-2</v>
      </c>
      <c r="U173">
        <f t="shared" si="31"/>
        <v>1.8437638415367691E-2</v>
      </c>
      <c r="V173">
        <v>3.1600748345062247E-3</v>
      </c>
      <c r="W173" s="5">
        <f t="shared" si="27"/>
        <v>2.792077166666672E-5</v>
      </c>
      <c r="X173" s="5">
        <f t="shared" si="33"/>
        <v>-3.1321540628395581E-3</v>
      </c>
      <c r="Y173" s="5">
        <f t="shared" si="34"/>
        <v>0.98713138594034233</v>
      </c>
      <c r="Z173" s="5">
        <f t="shared" si="35"/>
        <v>1.8503045648024158E-2</v>
      </c>
    </row>
    <row r="174" spans="15:26" x14ac:dyDescent="0.25">
      <c r="O174" s="6">
        <f t="shared" si="32"/>
        <v>0.71000000000000041</v>
      </c>
      <c r="P174">
        <f t="shared" si="28"/>
        <v>1.8578576995412158E-2</v>
      </c>
      <c r="Q174">
        <f t="shared" si="25"/>
        <v>1.8651926405269137E-2</v>
      </c>
      <c r="R174">
        <f t="shared" si="29"/>
        <v>2.3786385095257639E-2</v>
      </c>
      <c r="S174">
        <f t="shared" si="26"/>
        <v>1.8725774265465331E-2</v>
      </c>
      <c r="T174">
        <f t="shared" si="30"/>
        <v>2.3968972339395104E-2</v>
      </c>
      <c r="U174">
        <f t="shared" si="31"/>
        <v>1.8605495513746514E-2</v>
      </c>
      <c r="V174">
        <v>3.2581117537969118E-3</v>
      </c>
      <c r="W174" s="5">
        <f t="shared" si="27"/>
        <v>2.9134551918333389E-5</v>
      </c>
      <c r="X174" s="5">
        <f t="shared" si="33"/>
        <v>-3.2289772018785786E-3</v>
      </c>
      <c r="Y174" s="5">
        <f t="shared" si="34"/>
        <v>0.98689735640741927</v>
      </c>
      <c r="Z174" s="5">
        <f t="shared" si="35"/>
        <v>1.8576395057881147E-2</v>
      </c>
    </row>
    <row r="175" spans="15:26" x14ac:dyDescent="0.25">
      <c r="O175" s="6">
        <f t="shared" si="32"/>
        <v>0.72000000000000042</v>
      </c>
      <c r="P175">
        <f t="shared" si="28"/>
        <v>1.8651926405269137E-2</v>
      </c>
      <c r="Q175">
        <f t="shared" si="25"/>
        <v>1.8725774265465331E-2</v>
      </c>
      <c r="R175">
        <f t="shared" si="29"/>
        <v>2.3968972339395104E-2</v>
      </c>
      <c r="S175">
        <f t="shared" si="26"/>
        <v>1.8800122151853827E-2</v>
      </c>
      <c r="T175">
        <f t="shared" si="30"/>
        <v>2.415316997182556E-2</v>
      </c>
      <c r="U175">
        <f t="shared" si="31"/>
        <v>1.8771418443045577E-2</v>
      </c>
      <c r="V175">
        <v>3.3580092226389701E-3</v>
      </c>
      <c r="W175" s="5">
        <f t="shared" si="27"/>
        <v>3.0383009280000064E-5</v>
      </c>
      <c r="X175" s="5">
        <f t="shared" si="33"/>
        <v>-3.32762621335897E-3</v>
      </c>
      <c r="Y175" s="5">
        <f t="shared" si="34"/>
        <v>0.98666158083848432</v>
      </c>
      <c r="Z175" s="5">
        <f t="shared" si="35"/>
        <v>1.865024291807731E-2</v>
      </c>
    </row>
    <row r="176" spans="15:26" x14ac:dyDescent="0.25">
      <c r="O176" s="6">
        <f t="shared" si="32"/>
        <v>0.73000000000000043</v>
      </c>
      <c r="P176">
        <f t="shared" si="28"/>
        <v>1.8725774265465331E-2</v>
      </c>
      <c r="Q176">
        <f t="shared" si="25"/>
        <v>1.8800122151853827E-2</v>
      </c>
      <c r="R176">
        <f t="shared" si="29"/>
        <v>2.415316997182556E-2</v>
      </c>
      <c r="S176">
        <f t="shared" si="26"/>
        <v>1.8874971277432023E-2</v>
      </c>
      <c r="T176">
        <f t="shared" si="30"/>
        <v>2.4338957444640298E-2</v>
      </c>
      <c r="U176">
        <f t="shared" si="31"/>
        <v>1.8935286581473851E-2</v>
      </c>
      <c r="V176">
        <v>3.4597838333253394E-3</v>
      </c>
      <c r="W176" s="5">
        <f t="shared" si="27"/>
        <v>3.1666632161666728E-5</v>
      </c>
      <c r="X176" s="5">
        <f t="shared" si="33"/>
        <v>-3.4281172011636726E-3</v>
      </c>
      <c r="Y176" s="5">
        <f t="shared" si="34"/>
        <v>0.98642404462630673</v>
      </c>
      <c r="Z176" s="5">
        <f t="shared" si="35"/>
        <v>1.8724590804465924E-2</v>
      </c>
    </row>
    <row r="177" spans="15:26" x14ac:dyDescent="0.25">
      <c r="O177" s="6">
        <f t="shared" si="32"/>
        <v>0.74000000000000044</v>
      </c>
      <c r="P177">
        <f t="shared" si="28"/>
        <v>1.8800122151853827E-2</v>
      </c>
      <c r="Q177">
        <f t="shared" si="25"/>
        <v>1.8874971277432023E-2</v>
      </c>
      <c r="R177">
        <f t="shared" si="29"/>
        <v>2.4338957444640298E-2</v>
      </c>
      <c r="S177">
        <f t="shared" si="26"/>
        <v>1.8950322501038251E-2</v>
      </c>
      <c r="T177">
        <f t="shared" si="30"/>
        <v>2.4526313047899168E-2</v>
      </c>
      <c r="U177">
        <f t="shared" si="31"/>
        <v>1.9096983725887012E-2</v>
      </c>
      <c r="V177">
        <v>3.5634519726698514E-3</v>
      </c>
      <c r="W177" s="5">
        <f t="shared" si="27"/>
        <v>3.2985908973333394E-5</v>
      </c>
      <c r="X177" s="5">
        <f t="shared" si="33"/>
        <v>-3.530466063696518E-3</v>
      </c>
      <c r="Y177" s="5">
        <f t="shared" si="34"/>
        <v>0.9861847333909598</v>
      </c>
      <c r="Z177" s="5">
        <f t="shared" si="35"/>
        <v>1.8799439930043998E-2</v>
      </c>
    </row>
    <row r="178" spans="15:26" x14ac:dyDescent="0.25">
      <c r="O178" s="6">
        <f t="shared" si="32"/>
        <v>0.75000000000000044</v>
      </c>
      <c r="P178">
        <f t="shared" si="28"/>
        <v>1.8874971277432023E-2</v>
      </c>
      <c r="Q178">
        <f t="shared" si="25"/>
        <v>1.8950322501038251E-2</v>
      </c>
      <c r="R178">
        <f t="shared" si="29"/>
        <v>2.4526313047899168E-2</v>
      </c>
      <c r="S178">
        <f t="shared" si="26"/>
        <v>1.9026176335933644E-2</v>
      </c>
      <c r="T178">
        <f t="shared" si="30"/>
        <v>2.4715213953088132E-2</v>
      </c>
      <c r="U178">
        <f t="shared" si="31"/>
        <v>1.9256398018896424E-2</v>
      </c>
      <c r="V178">
        <v>3.669029810386954E-3</v>
      </c>
      <c r="W178" s="5">
        <f t="shared" si="27"/>
        <v>3.4341328125000067E-5</v>
      </c>
      <c r="X178" s="5">
        <f t="shared" si="33"/>
        <v>-3.634688482261954E-3</v>
      </c>
      <c r="Y178" s="5">
        <f t="shared" si="34"/>
        <v>0.98594363299130194</v>
      </c>
      <c r="Z178" s="5">
        <f t="shared" si="35"/>
        <v>1.8874791153650265E-2</v>
      </c>
    </row>
    <row r="179" spans="15:26" x14ac:dyDescent="0.25">
      <c r="O179" s="6">
        <f t="shared" si="32"/>
        <v>0.76000000000000045</v>
      </c>
      <c r="P179">
        <f t="shared" si="28"/>
        <v>1.8950322501038251E-2</v>
      </c>
      <c r="Q179">
        <f t="shared" si="25"/>
        <v>1.9026176335933644E-2</v>
      </c>
      <c r="R179">
        <f t="shared" si="29"/>
        <v>2.4715213953088132E-2</v>
      </c>
      <c r="S179">
        <f t="shared" si="26"/>
        <v>1.9102532958270104E-2</v>
      </c>
      <c r="T179">
        <f t="shared" si="30"/>
        <v>2.4905636255841052E-2</v>
      </c>
      <c r="U179">
        <f t="shared" si="31"/>
        <v>1.9413421875291909E-2</v>
      </c>
      <c r="V179">
        <v>3.7765332879059446E-3</v>
      </c>
      <c r="W179" s="5">
        <f t="shared" si="27"/>
        <v>3.5733378026666737E-5</v>
      </c>
      <c r="X179" s="5">
        <f t="shared" si="33"/>
        <v>-3.7407999098792778E-3</v>
      </c>
      <c r="Y179" s="5">
        <f t="shared" si="34"/>
        <v>0.98570072953601084</v>
      </c>
      <c r="Z179" s="5">
        <f t="shared" si="35"/>
        <v>1.8950644988545741E-2</v>
      </c>
    </row>
    <row r="180" spans="15:26" x14ac:dyDescent="0.25">
      <c r="O180" s="6">
        <f t="shared" si="32"/>
        <v>0.77000000000000046</v>
      </c>
      <c r="P180">
        <f t="shared" si="28"/>
        <v>1.9026176335933644E-2</v>
      </c>
      <c r="Q180">
        <f t="shared" si="25"/>
        <v>1.9102532958270104E-2</v>
      </c>
      <c r="R180">
        <f t="shared" si="29"/>
        <v>2.4905636255841052E-2</v>
      </c>
      <c r="S180">
        <f t="shared" si="26"/>
        <v>1.917939221544521E-2</v>
      </c>
      <c r="T180">
        <f t="shared" si="30"/>
        <v>2.5097555017928388E-2</v>
      </c>
      <c r="U180">
        <f t="shared" si="31"/>
        <v>1.9567951908733693E-2</v>
      </c>
      <c r="V180">
        <v>3.885978107612468E-3</v>
      </c>
      <c r="W180" s="5">
        <f t="shared" si="27"/>
        <v>3.7162547088333411E-5</v>
      </c>
      <c r="X180" s="5">
        <f t="shared" si="33"/>
        <v>-3.8488155605241347E-3</v>
      </c>
      <c r="Y180" s="5">
        <f t="shared" si="34"/>
        <v>0.98545600939417499</v>
      </c>
      <c r="Z180" s="5">
        <f t="shared" si="35"/>
        <v>1.9027001610882156E-2</v>
      </c>
    </row>
    <row r="181" spans="15:26" x14ac:dyDescent="0.25">
      <c r="O181" s="6">
        <f t="shared" si="32"/>
        <v>0.78000000000000047</v>
      </c>
      <c r="P181">
        <f t="shared" si="28"/>
        <v>1.9102532958270104E-2</v>
      </c>
      <c r="Q181">
        <f t="shared" si="25"/>
        <v>1.917939221544521E-2</v>
      </c>
      <c r="R181">
        <f t="shared" si="29"/>
        <v>2.5097555017928388E-2</v>
      </c>
      <c r="S181">
        <f t="shared" si="26"/>
        <v>1.9256753634345116E-2</v>
      </c>
      <c r="T181">
        <f t="shared" si="30"/>
        <v>2.5290944308537774E-2</v>
      </c>
      <c r="U181">
        <f t="shared" si="31"/>
        <v>1.9719888860938593E-2</v>
      </c>
      <c r="V181">
        <v>3.9973797225098589E-3</v>
      </c>
      <c r="W181" s="5">
        <f t="shared" si="27"/>
        <v>3.8629323720000078E-5</v>
      </c>
      <c r="X181" s="5">
        <f t="shared" si="33"/>
        <v>-3.9587503987898592E-3</v>
      </c>
      <c r="Y181" s="5">
        <f t="shared" si="34"/>
        <v>0.98520945920545133</v>
      </c>
      <c r="Z181" s="5">
        <f t="shared" si="35"/>
        <v>1.9103860868057206E-2</v>
      </c>
    </row>
    <row r="182" spans="15:26" x14ac:dyDescent="0.25">
      <c r="O182" s="6">
        <f t="shared" si="32"/>
        <v>0.79000000000000048</v>
      </c>
      <c r="P182">
        <f t="shared" si="28"/>
        <v>1.917939221544521E-2</v>
      </c>
      <c r="Q182">
        <f t="shared" si="25"/>
        <v>1.9256753634345116E-2</v>
      </c>
      <c r="R182">
        <f t="shared" si="29"/>
        <v>2.5290944308537774E-2</v>
      </c>
      <c r="S182">
        <f t="shared" si="26"/>
        <v>1.9334616429476256E-2</v>
      </c>
      <c r="T182">
        <f t="shared" si="30"/>
        <v>2.5485777244836277E-2</v>
      </c>
      <c r="U182">
        <f t="shared" si="31"/>
        <v>1.9869137529850298E-2</v>
      </c>
      <c r="V182">
        <v>4.1107533262933482E-3</v>
      </c>
      <c r="W182" s="5">
        <f t="shared" si="27"/>
        <v>4.0134196331666743E-5</v>
      </c>
      <c r="X182" s="5">
        <f t="shared" si="33"/>
        <v>-4.0706191299616813E-3</v>
      </c>
      <c r="Y182" s="5">
        <f t="shared" si="34"/>
        <v>0.98496106588979659</v>
      </c>
      <c r="Z182" s="5">
        <f t="shared" si="35"/>
        <v>1.9181222286957154E-2</v>
      </c>
    </row>
    <row r="183" spans="15:26" x14ac:dyDescent="0.25">
      <c r="O183" s="6">
        <f t="shared" si="32"/>
        <v>0.80000000000000049</v>
      </c>
      <c r="P183">
        <f t="shared" si="28"/>
        <v>1.9256753634345116E-2</v>
      </c>
      <c r="Q183">
        <f t="shared" si="25"/>
        <v>1.9334616429476256E-2</v>
      </c>
      <c r="R183">
        <f t="shared" si="29"/>
        <v>2.5485777244836277E-2</v>
      </c>
      <c r="S183">
        <f t="shared" si="26"/>
        <v>1.941297951098675E-2</v>
      </c>
      <c r="T183">
        <f t="shared" si="30"/>
        <v>2.5682026031826292E-2</v>
      </c>
      <c r="U183">
        <f t="shared" si="31"/>
        <v>2.0015606699001438E-2</v>
      </c>
      <c r="V183">
        <v>4.2261138438298229E-3</v>
      </c>
      <c r="W183" s="5">
        <f t="shared" si="27"/>
        <v>4.1677653333333418E-5</v>
      </c>
      <c r="X183" s="5">
        <f t="shared" si="33"/>
        <v>-4.1844361904964898E-3</v>
      </c>
      <c r="Y183" s="5">
        <f t="shared" si="34"/>
        <v>0.98471081665677906</v>
      </c>
      <c r="Z183" s="5">
        <f t="shared" si="35"/>
        <v>1.9259085082088352E-2</v>
      </c>
    </row>
    <row r="184" spans="15:26" x14ac:dyDescent="0.25">
      <c r="O184" s="6">
        <f t="shared" si="32"/>
        <v>0.8100000000000005</v>
      </c>
      <c r="P184">
        <f t="shared" si="28"/>
        <v>1.9334616429476256E-2</v>
      </c>
      <c r="Q184">
        <f t="shared" si="25"/>
        <v>1.941297951098675E-2</v>
      </c>
      <c r="R184">
        <f t="shared" si="29"/>
        <v>2.5682026031826292E-2</v>
      </c>
      <c r="S184">
        <f t="shared" si="26"/>
        <v>1.9491841492578477E-2</v>
      </c>
      <c r="T184">
        <f t="shared" si="30"/>
        <v>2.5879662001508413E-2</v>
      </c>
      <c r="U184">
        <f t="shared" si="31"/>
        <v>2.015920906821209E-2</v>
      </c>
      <c r="V184">
        <v>4.3434759220361977E-3</v>
      </c>
      <c r="W184" s="5">
        <f t="shared" si="27"/>
        <v>4.326018313500008E-5</v>
      </c>
      <c r="X184" s="5">
        <f t="shared" si="33"/>
        <v>-4.3002157389011976E-3</v>
      </c>
      <c r="Y184" s="5">
        <f t="shared" si="34"/>
        <v>0.98445869901447769</v>
      </c>
      <c r="Z184" s="5">
        <f t="shared" si="35"/>
        <v>1.933744816359885E-2</v>
      </c>
    </row>
    <row r="185" spans="15:26" x14ac:dyDescent="0.25">
      <c r="O185" s="6">
        <f t="shared" si="32"/>
        <v>0.82000000000000051</v>
      </c>
      <c r="P185">
        <f t="shared" si="28"/>
        <v>1.941297951098675E-2</v>
      </c>
      <c r="Q185">
        <f t="shared" si="25"/>
        <v>1.9491841492578477E-2</v>
      </c>
      <c r="R185">
        <f t="shared" si="29"/>
        <v>2.5879662001508413E-2</v>
      </c>
      <c r="S185">
        <f t="shared" si="26"/>
        <v>1.9571200699310624E-2</v>
      </c>
      <c r="T185">
        <f t="shared" si="30"/>
        <v>2.6078655651346629E-2</v>
      </c>
      <c r="U185">
        <f t="shared" si="31"/>
        <v>2.0299861183821596E-2</v>
      </c>
      <c r="V185">
        <v>4.4628539211493878E-3</v>
      </c>
      <c r="W185" s="5">
        <f t="shared" si="27"/>
        <v>4.4882274146666754E-5</v>
      </c>
      <c r="X185" s="5">
        <f t="shared" si="33"/>
        <v>-4.4179716470027211E-3</v>
      </c>
      <c r="Y185" s="5">
        <f t="shared" si="34"/>
        <v>0.98420470077797595</v>
      </c>
      <c r="Z185" s="5">
        <f t="shared" si="35"/>
        <v>1.9416310145190539E-2</v>
      </c>
    </row>
    <row r="186" spans="15:26" x14ac:dyDescent="0.25">
      <c r="O186" s="6">
        <f t="shared" si="32"/>
        <v>0.83000000000000052</v>
      </c>
      <c r="P186">
        <f t="shared" si="28"/>
        <v>1.9491841492578477E-2</v>
      </c>
      <c r="Q186">
        <f t="shared" si="25"/>
        <v>1.9571200699310624E-2</v>
      </c>
      <c r="R186">
        <f t="shared" si="29"/>
        <v>2.6078655651346629E-2</v>
      </c>
      <c r="S186">
        <f t="shared" si="26"/>
        <v>1.9651055175295643E-2</v>
      </c>
      <c r="T186">
        <f t="shared" si="30"/>
        <v>2.6278976682052264E-2</v>
      </c>
      <c r="U186">
        <f t="shared" si="31"/>
        <v>2.0437483370563579E-2</v>
      </c>
      <c r="V186">
        <v>4.5842619063809643E-3</v>
      </c>
      <c r="W186" s="5">
        <f t="shared" si="27"/>
        <v>4.6544414778333431E-5</v>
      </c>
      <c r="X186" s="5">
        <f t="shared" si="33"/>
        <v>-4.5377174916026311E-3</v>
      </c>
      <c r="Y186" s="5">
        <f t="shared" si="34"/>
        <v>0.9839488100774576</v>
      </c>
      <c r="Z186" s="5">
        <f t="shared" si="35"/>
        <v>1.9495669351922658E-2</v>
      </c>
    </row>
    <row r="187" spans="15:26" x14ac:dyDescent="0.25">
      <c r="O187" s="6">
        <f t="shared" si="32"/>
        <v>0.84000000000000052</v>
      </c>
      <c r="P187">
        <f t="shared" si="28"/>
        <v>1.9571200699310624E-2</v>
      </c>
      <c r="Q187">
        <f t="shared" si="25"/>
        <v>1.9651055175295643E-2</v>
      </c>
      <c r="R187">
        <f t="shared" si="29"/>
        <v>2.6278976682052264E-2</v>
      </c>
      <c r="S187">
        <f t="shared" si="26"/>
        <v>1.9731402691288539E-2</v>
      </c>
      <c r="T187">
        <f t="shared" si="30"/>
        <v>2.648059403469178E-2</v>
      </c>
      <c r="U187">
        <f t="shared" si="31"/>
        <v>2.0571999663951596E-2</v>
      </c>
      <c r="V187">
        <v>4.707713639949599E-3</v>
      </c>
      <c r="W187" s="5">
        <f t="shared" si="27"/>
        <v>4.8247093440000102E-5</v>
      </c>
      <c r="X187" s="5">
        <f t="shared" si="33"/>
        <v>-4.659466546509599E-3</v>
      </c>
      <c r="Y187" s="5">
        <f t="shared" si="34"/>
        <v>0.98369101536591108</v>
      </c>
      <c r="Z187" s="5">
        <f t="shared" si="35"/>
        <v>1.9575523827907695E-2</v>
      </c>
    </row>
    <row r="188" spans="15:26" x14ac:dyDescent="0.25">
      <c r="O188" s="6">
        <f t="shared" si="32"/>
        <v>0.85000000000000053</v>
      </c>
      <c r="P188">
        <f t="shared" si="28"/>
        <v>1.9651055175295643E-2</v>
      </c>
      <c r="Q188">
        <f t="shared" si="25"/>
        <v>1.9731402691288539E-2</v>
      </c>
      <c r="R188">
        <f t="shared" si="29"/>
        <v>2.648059403469178E-2</v>
      </c>
      <c r="S188">
        <f t="shared" si="26"/>
        <v>1.9812240752170335E-2</v>
      </c>
      <c r="T188">
        <f t="shared" si="30"/>
        <v>2.6683475927122988E-2</v>
      </c>
      <c r="U188">
        <f t="shared" si="31"/>
        <v>2.070333774312073E-2</v>
      </c>
      <c r="V188">
        <v>4.8332225734846234E-3</v>
      </c>
      <c r="W188" s="5">
        <f t="shared" si="27"/>
        <v>4.9990798541666772E-5</v>
      </c>
      <c r="X188" s="5">
        <f t="shared" si="33"/>
        <v>-4.7832317749429568E-3</v>
      </c>
      <c r="Y188" s="5">
        <f t="shared" si="34"/>
        <v>0.98343130542644952</v>
      </c>
      <c r="Z188" s="5">
        <f t="shared" si="35"/>
        <v>1.9655871343900531E-2</v>
      </c>
    </row>
    <row r="189" spans="15:26" x14ac:dyDescent="0.25">
      <c r="O189" s="6">
        <f t="shared" si="32"/>
        <v>0.86000000000000054</v>
      </c>
      <c r="P189">
        <f t="shared" si="28"/>
        <v>1.9731402691288539E-2</v>
      </c>
      <c r="Q189">
        <f t="shared" si="25"/>
        <v>1.9812240752170335E-2</v>
      </c>
      <c r="R189">
        <f t="shared" si="29"/>
        <v>2.6683475927122988E-2</v>
      </c>
      <c r="S189">
        <f t="shared" si="26"/>
        <v>1.989356660432651E-2</v>
      </c>
      <c r="T189">
        <f t="shared" si="30"/>
        <v>2.6887589889757618E-2</v>
      </c>
      <c r="U189">
        <f t="shared" si="31"/>
        <v>2.0831428863463057E-2</v>
      </c>
      <c r="V189">
        <v>4.9608018407939648E-3</v>
      </c>
      <c r="W189" s="5">
        <f t="shared" si="27"/>
        <v>5.1776018493333438E-5</v>
      </c>
      <c r="X189" s="5">
        <f t="shared" si="33"/>
        <v>-4.9090258223006313E-3</v>
      </c>
      <c r="Y189" s="5">
        <f t="shared" si="34"/>
        <v>0.98316966937925265</v>
      </c>
      <c r="Z189" s="5">
        <f t="shared" si="35"/>
        <v>1.9736709404782404E-2</v>
      </c>
    </row>
    <row r="190" spans="15:26" x14ac:dyDescent="0.25">
      <c r="O190" s="6">
        <f t="shared" si="32"/>
        <v>0.87000000000000055</v>
      </c>
      <c r="P190">
        <f t="shared" si="28"/>
        <v>1.9812240752170335E-2</v>
      </c>
      <c r="Q190">
        <f t="shared" si="25"/>
        <v>1.989356660432651E-2</v>
      </c>
      <c r="R190">
        <f t="shared" si="29"/>
        <v>2.6887589889757618E-2</v>
      </c>
      <c r="S190">
        <f t="shared" si="26"/>
        <v>1.9975377242921498E-2</v>
      </c>
      <c r="T190">
        <f t="shared" si="30"/>
        <v>2.7092902800685416E-2</v>
      </c>
      <c r="U190">
        <f t="shared" si="31"/>
        <v>2.0956207792779763E-2</v>
      </c>
      <c r="V190">
        <v>5.0904642509896521E-3</v>
      </c>
      <c r="W190" s="5">
        <f t="shared" si="27"/>
        <v>5.3603241705000105E-5</v>
      </c>
      <c r="X190" s="5">
        <f t="shared" si="33"/>
        <v>-5.0368610092846522E-3</v>
      </c>
      <c r="Y190" s="5">
        <f t="shared" si="34"/>
        <v>0.982906096688139</v>
      </c>
      <c r="Z190" s="5">
        <f t="shared" si="35"/>
        <v>1.9818035256938558E-2</v>
      </c>
    </row>
    <row r="191" spans="15:26" x14ac:dyDescent="0.25">
      <c r="O191" s="6">
        <f t="shared" si="32"/>
        <v>0.88000000000000056</v>
      </c>
      <c r="P191">
        <f t="shared" si="28"/>
        <v>1.989356660432651E-2</v>
      </c>
      <c r="Q191">
        <f t="shared" si="25"/>
        <v>1.9975377242921498E-2</v>
      </c>
      <c r="R191">
        <f t="shared" si="29"/>
        <v>2.7092902800685416E-2</v>
      </c>
      <c r="S191">
        <f t="shared" si="26"/>
        <v>2.0057669419069817E-2</v>
      </c>
      <c r="T191">
        <f t="shared" si="30"/>
        <v>2.7299380920121921E-2</v>
      </c>
      <c r="U191">
        <f t="shared" si="31"/>
        <v>2.1077612743650536E-2</v>
      </c>
      <c r="V191">
        <v>5.2222222819646178E-3</v>
      </c>
      <c r="W191" s="5">
        <f t="shared" si="27"/>
        <v>5.5472956586666785E-5</v>
      </c>
      <c r="X191" s="5">
        <f t="shared" si="33"/>
        <v>-5.1667493253779511E-3</v>
      </c>
      <c r="Y191" s="5">
        <f t="shared" si="34"/>
        <v>0.98264057716677244</v>
      </c>
      <c r="Z191" s="5">
        <f t="shared" si="35"/>
        <v>1.9899845895533549E-2</v>
      </c>
    </row>
    <row r="192" spans="15:26" x14ac:dyDescent="0.25">
      <c r="O192" s="6">
        <f t="shared" si="32"/>
        <v>0.89000000000000057</v>
      </c>
      <c r="P192">
        <f t="shared" si="28"/>
        <v>1.9975377242921498E-2</v>
      </c>
      <c r="Q192">
        <f t="shared" si="25"/>
        <v>2.0057669419069817E-2</v>
      </c>
      <c r="R192">
        <f t="shared" si="29"/>
        <v>2.7299380920121921E-2</v>
      </c>
      <c r="S192">
        <f t="shared" si="26"/>
        <v>2.0140439646905071E-2</v>
      </c>
      <c r="T192">
        <f t="shared" si="30"/>
        <v>2.7506989924242636E-2</v>
      </c>
      <c r="U192">
        <f t="shared" si="31"/>
        <v>2.1195585312071514E-2</v>
      </c>
      <c r="V192">
        <v>5.3560880742139451E-3</v>
      </c>
      <c r="W192" s="5">
        <f t="shared" si="27"/>
        <v>5.7385651548333454E-5</v>
      </c>
      <c r="X192" s="5">
        <f t="shared" si="33"/>
        <v>-5.2987024226656115E-3</v>
      </c>
      <c r="Y192" s="5">
        <f t="shared" si="34"/>
        <v>0.98237310098451269</v>
      </c>
      <c r="Z192" s="5">
        <f t="shared" si="35"/>
        <v>1.9982138071681806E-2</v>
      </c>
    </row>
    <row r="193" spans="15:26" x14ac:dyDescent="0.25">
      <c r="O193" s="6">
        <f t="shared" si="32"/>
        <v>0.90000000000000058</v>
      </c>
      <c r="P193">
        <f t="shared" si="28"/>
        <v>2.0057669419069817E-2</v>
      </c>
      <c r="Q193">
        <f t="shared" si="25"/>
        <v>2.0140439646905071E-2</v>
      </c>
      <c r="R193">
        <f t="shared" si="29"/>
        <v>2.7506989924242636E-2</v>
      </c>
      <c r="S193">
        <f t="shared" si="26"/>
        <v>2.0223684210547294E-2</v>
      </c>
      <c r="T193">
        <f t="shared" si="30"/>
        <v>2.7715694938347354E-2</v>
      </c>
      <c r="U193">
        <f t="shared" si="31"/>
        <v>2.131007041047174E-2</v>
      </c>
      <c r="V193">
        <v>5.4920734249944833E-3</v>
      </c>
      <c r="W193" s="5">
        <f t="shared" si="27"/>
        <v>5.9341815000000125E-5</v>
      </c>
      <c r="X193" s="5">
        <f t="shared" si="33"/>
        <v>-5.4327316099944834E-3</v>
      </c>
      <c r="Y193" s="5">
        <f t="shared" si="34"/>
        <v>0.98210365867191374</v>
      </c>
      <c r="Z193" s="5">
        <f t="shared" si="35"/>
        <v>2.0064908299517067E-2</v>
      </c>
    </row>
    <row r="194" spans="15:26" x14ac:dyDescent="0.25">
      <c r="O194" s="6">
        <f t="shared" si="32"/>
        <v>0.91000000000000059</v>
      </c>
      <c r="P194">
        <f t="shared" si="28"/>
        <v>2.0140439646905071E-2</v>
      </c>
      <c r="Q194">
        <f t="shared" si="25"/>
        <v>2.0223684210547294E-2</v>
      </c>
      <c r="R194">
        <f t="shared" si="29"/>
        <v>2.7715694938347354E-2</v>
      </c>
      <c r="S194">
        <f t="shared" si="26"/>
        <v>2.0307399170969784E-2</v>
      </c>
      <c r="T194">
        <f t="shared" si="30"/>
        <v>2.7925460569416395E-2</v>
      </c>
      <c r="U194">
        <f t="shared" si="31"/>
        <v>2.1421016206904141E-2</v>
      </c>
      <c r="V194">
        <v>5.6301897828160662E-3</v>
      </c>
      <c r="W194" s="5">
        <f t="shared" si="27"/>
        <v>6.1341935351666787E-5</v>
      </c>
      <c r="X194" s="5">
        <f t="shared" si="33"/>
        <v>-5.568847847464399E-3</v>
      </c>
      <c r="Y194" s="5">
        <f t="shared" si="34"/>
        <v>0.98183224112587886</v>
      </c>
      <c r="Z194" s="5">
        <f t="shared" si="35"/>
        <v>2.0148152863159303E-2</v>
      </c>
    </row>
    <row r="195" spans="15:26" x14ac:dyDescent="0.25">
      <c r="O195" s="6">
        <f t="shared" si="32"/>
        <v>0.9200000000000006</v>
      </c>
      <c r="P195">
        <f t="shared" si="28"/>
        <v>2.0223684210547294E-2</v>
      </c>
      <c r="Q195">
        <f t="shared" si="25"/>
        <v>2.0307399170969784E-2</v>
      </c>
      <c r="R195">
        <f t="shared" si="29"/>
        <v>2.7925460569416395E-2</v>
      </c>
      <c r="S195">
        <f t="shared" si="26"/>
        <v>2.0391580372766137E-2</v>
      </c>
      <c r="T195">
        <f t="shared" si="30"/>
        <v>2.8136250938030627E-2</v>
      </c>
      <c r="U195">
        <f t="shared" si="31"/>
        <v>2.1528374061423178E-2</v>
      </c>
      <c r="V195">
        <v>5.7704482422583419E-3</v>
      </c>
      <c r="W195" s="5">
        <f t="shared" si="27"/>
        <v>6.3386501013333474E-5</v>
      </c>
      <c r="X195" s="5">
        <f t="shared" si="33"/>
        <v>-5.7070617412450083E-3</v>
      </c>
      <c r="Y195" s="5">
        <f t="shared" si="34"/>
        <v>0.9815588396144771</v>
      </c>
      <c r="Z195" s="5">
        <f t="shared" si="35"/>
        <v>2.0231867823581776E-2</v>
      </c>
    </row>
    <row r="196" spans="15:26" x14ac:dyDescent="0.25">
      <c r="O196" s="6">
        <f t="shared" si="32"/>
        <v>0.9300000000000006</v>
      </c>
      <c r="P196">
        <f t="shared" si="28"/>
        <v>2.0307399170969784E-2</v>
      </c>
      <c r="Q196">
        <f t="shared" si="25"/>
        <v>2.0391580372766137E-2</v>
      </c>
      <c r="R196">
        <f t="shared" si="29"/>
        <v>2.8136250938030627E-2</v>
      </c>
      <c r="S196">
        <f t="shared" si="26"/>
        <v>2.0476223450818426E-2</v>
      </c>
      <c r="T196">
        <f t="shared" si="30"/>
        <v>2.8348029709681324E-2</v>
      </c>
      <c r="U196">
        <f t="shared" si="31"/>
        <v>2.1632098465069749E-2</v>
      </c>
      <c r="V196">
        <v>5.9128595391067596E-3</v>
      </c>
      <c r="W196" s="5">
        <f t="shared" si="27"/>
        <v>6.5476000395000135E-5</v>
      </c>
      <c r="X196" s="5">
        <f t="shared" si="33"/>
        <v>-5.8473835387117595E-3</v>
      </c>
      <c r="Y196" s="5">
        <f t="shared" si="34"/>
        <v>0.98128344578142834</v>
      </c>
      <c r="Z196" s="5">
        <f t="shared" si="35"/>
        <v>2.0316049025378185E-2</v>
      </c>
    </row>
    <row r="197" spans="15:26" x14ac:dyDescent="0.25">
      <c r="O197" s="6">
        <f t="shared" si="32"/>
        <v>0.94000000000000061</v>
      </c>
      <c r="P197">
        <f t="shared" si="28"/>
        <v>2.0391580372766137E-2</v>
      </c>
      <c r="Q197">
        <f t="shared" si="25"/>
        <v>2.0476223450818426E-2</v>
      </c>
      <c r="R197">
        <f t="shared" si="29"/>
        <v>2.8348029709681324E-2</v>
      </c>
      <c r="S197">
        <f t="shared" si="26"/>
        <v>2.0561323836867269E-2</v>
      </c>
      <c r="T197">
        <f t="shared" si="30"/>
        <v>2.8560760125458551E-2</v>
      </c>
      <c r="U197">
        <f t="shared" si="31"/>
        <v>2.173214697772264E-2</v>
      </c>
      <c r="V197">
        <v>6.0574340458016815E-3</v>
      </c>
      <c r="W197" s="5">
        <f t="shared" si="27"/>
        <v>6.7610921906666822E-5</v>
      </c>
      <c r="X197" s="5">
        <f t="shared" si="33"/>
        <v>-5.9898231238950149E-3</v>
      </c>
      <c r="Y197" s="5">
        <f t="shared" si="34"/>
        <v>0.98100605165026367</v>
      </c>
      <c r="Z197" s="5">
        <f t="shared" si="35"/>
        <v>2.0400692103430495E-2</v>
      </c>
    </row>
    <row r="198" spans="15:26" x14ac:dyDescent="0.25">
      <c r="O198" s="6">
        <f t="shared" si="32"/>
        <v>0.95000000000000062</v>
      </c>
      <c r="P198">
        <f t="shared" si="28"/>
        <v>2.0476223450818426E-2</v>
      </c>
      <c r="Q198">
        <f t="shared" si="25"/>
        <v>2.0561323836867269E-2</v>
      </c>
      <c r="R198">
        <f t="shared" si="29"/>
        <v>2.8560760125458551E-2</v>
      </c>
      <c r="S198">
        <f t="shared" si="26"/>
        <v>2.0646876765984683E-2</v>
      </c>
      <c r="T198">
        <f t="shared" si="30"/>
        <v>2.877440503213903E-2</v>
      </c>
      <c r="U198">
        <f t="shared" si="31"/>
        <v>2.1828480168047965E-2</v>
      </c>
      <c r="V198">
        <v>6.2041817671943762E-3</v>
      </c>
      <c r="W198" s="5">
        <f t="shared" si="27"/>
        <v>6.9791753958333479E-5</v>
      </c>
      <c r="X198" s="5">
        <f t="shared" si="33"/>
        <v>-6.1343900132360425E-3</v>
      </c>
      <c r="Y198" s="5">
        <f t="shared" si="34"/>
        <v>0.98072664962816625</v>
      </c>
      <c r="Z198" s="5">
        <f t="shared" si="35"/>
        <v>2.0485792489479304E-2</v>
      </c>
    </row>
    <row r="199" spans="15:26" x14ac:dyDescent="0.25">
      <c r="O199" s="6">
        <f t="shared" si="32"/>
        <v>0.96000000000000063</v>
      </c>
      <c r="P199">
        <f t="shared" si="28"/>
        <v>2.0561323836867269E-2</v>
      </c>
      <c r="Q199">
        <f t="shared" si="25"/>
        <v>2.0646876765984683E-2</v>
      </c>
      <c r="R199">
        <f t="shared" si="29"/>
        <v>2.877440503213903E-2</v>
      </c>
      <c r="S199">
        <f t="shared" si="26"/>
        <v>2.0732877282950632E-2</v>
      </c>
      <c r="T199">
        <f t="shared" si="30"/>
        <v>2.8988926911681694E-2</v>
      </c>
      <c r="U199">
        <f t="shared" si="31"/>
        <v>2.1921061554266316E-2</v>
      </c>
      <c r="V199">
        <v>6.3531123366038795E-3</v>
      </c>
      <c r="W199" s="5">
        <f t="shared" si="27"/>
        <v>7.2018984960000158E-5</v>
      </c>
      <c r="X199" s="5">
        <f t="shared" si="33"/>
        <v>-6.2810933516438796E-3</v>
      </c>
      <c r="Y199" s="5">
        <f t="shared" si="34"/>
        <v>0.9804452325095</v>
      </c>
      <c r="Z199" s="5">
        <f t="shared" si="35"/>
        <v>2.0571345418596714E-2</v>
      </c>
    </row>
    <row r="200" spans="15:26" x14ac:dyDescent="0.25">
      <c r="O200" s="6">
        <f t="shared" si="32"/>
        <v>0.97000000000000064</v>
      </c>
      <c r="P200">
        <f t="shared" si="28"/>
        <v>2.0646876765984683E-2</v>
      </c>
      <c r="Q200">
        <f t="shared" si="25"/>
        <v>2.0732877282950632E-2</v>
      </c>
      <c r="R200">
        <f t="shared" si="29"/>
        <v>2.8988926911681694E-2</v>
      </c>
      <c r="S200">
        <f t="shared" si="26"/>
        <v>2.0819320248533928E-2</v>
      </c>
      <c r="T200">
        <f t="shared" si="30"/>
        <v>2.9204287910113688E-2</v>
      </c>
      <c r="U200">
        <f t="shared" si="31"/>
        <v>2.2009857543199458E-2</v>
      </c>
      <c r="V200">
        <v>6.5042350121688039E-3</v>
      </c>
      <c r="W200" s="5">
        <f t="shared" si="27"/>
        <v>7.429310332166683E-5</v>
      </c>
      <c r="X200" s="5">
        <f t="shared" si="33"/>
        <v>-6.4299419088471371E-3</v>
      </c>
      <c r="Y200" s="5">
        <f t="shared" si="34"/>
        <v>0.98016179347903187</v>
      </c>
      <c r="Z200" s="5">
        <f t="shared" si="35"/>
        <v>2.0657345935562677E-2</v>
      </c>
    </row>
    <row r="201" spans="15:26" x14ac:dyDescent="0.25">
      <c r="O201" s="6">
        <f t="shared" si="32"/>
        <v>0.98000000000000065</v>
      </c>
      <c r="P201">
        <f t="shared" si="28"/>
        <v>2.0732877282950632E-2</v>
      </c>
      <c r="Q201">
        <f t="shared" si="25"/>
        <v>2.0819320248533928E-2</v>
      </c>
      <c r="R201">
        <f t="shared" si="29"/>
        <v>2.9204287910113688E-2</v>
      </c>
      <c r="S201">
        <f t="shared" si="26"/>
        <v>2.0906200345678548E-2</v>
      </c>
      <c r="T201">
        <f t="shared" si="30"/>
        <v>2.9420449865851288E-2</v>
      </c>
      <c r="U201">
        <f t="shared" si="31"/>
        <v>2.209483737375996E-2</v>
      </c>
      <c r="V201">
        <v>6.6575586734880475E-3</v>
      </c>
      <c r="W201" s="5">
        <f t="shared" si="27"/>
        <v>7.6614597453333492E-5</v>
      </c>
      <c r="X201" s="5">
        <f t="shared" si="33"/>
        <v>-6.5809440760347141E-3</v>
      </c>
      <c r="Y201" s="5">
        <f t="shared" si="34"/>
        <v>0.97987632611485376</v>
      </c>
      <c r="Z201" s="5">
        <f t="shared" si="35"/>
        <v>2.0743788901145976E-2</v>
      </c>
    </row>
    <row r="202" spans="15:26" x14ac:dyDescent="0.25">
      <c r="O202" s="6">
        <f t="shared" si="32"/>
        <v>0.99000000000000066</v>
      </c>
      <c r="P202">
        <f t="shared" si="28"/>
        <v>2.0819320248533928E-2</v>
      </c>
      <c r="Q202">
        <f t="shared" si="25"/>
        <v>2.0906200345678548E-2</v>
      </c>
      <c r="R202">
        <f t="shared" si="29"/>
        <v>2.9420449865851288E-2</v>
      </c>
      <c r="S202">
        <f t="shared" si="26"/>
        <v>2.0993512085595939E-2</v>
      </c>
      <c r="T202">
        <f t="shared" si="30"/>
        <v>2.9637374337417643E-2</v>
      </c>
      <c r="U202">
        <f t="shared" si="31"/>
        <v>2.2175973056635569E-2</v>
      </c>
      <c r="V202">
        <v>6.8130918185446742E-3</v>
      </c>
      <c r="W202" s="5">
        <f t="shared" si="27"/>
        <v>7.8983955765000169E-5</v>
      </c>
      <c r="X202" s="5">
        <f t="shared" si="33"/>
        <v>-6.7341078627796737E-3</v>
      </c>
      <c r="Y202" s="5">
        <f t="shared" si="34"/>
        <v>0.97958882439101003</v>
      </c>
      <c r="Z202" s="5">
        <f t="shared" si="35"/>
        <v>2.0830668998290638E-2</v>
      </c>
    </row>
    <row r="203" spans="15:26" x14ac:dyDescent="0.25">
      <c r="O203" s="6">
        <f t="shared" si="32"/>
        <v>1.0000000000000007</v>
      </c>
      <c r="P203">
        <f t="shared" si="28"/>
        <v>2.0906200345678548E-2</v>
      </c>
      <c r="Q203">
        <f t="shared" si="25"/>
        <v>2.0993512085595939E-2</v>
      </c>
      <c r="R203">
        <f t="shared" si="29"/>
        <v>2.9637374337417643E-2</v>
      </c>
      <c r="S203">
        <f t="shared" si="26"/>
        <v>2.1081249813764431E-2</v>
      </c>
      <c r="T203">
        <f t="shared" si="30"/>
        <v>2.9855022630613605E-2</v>
      </c>
      <c r="U203">
        <f t="shared" si="31"/>
        <v>2.2253239319596142E-2</v>
      </c>
      <c r="V203">
        <v>6.9708425609069612E-3</v>
      </c>
      <c r="W203" s="5">
        <f t="shared" si="27"/>
        <v>8.1401666666666846E-5</v>
      </c>
      <c r="X203" s="5">
        <f t="shared" si="33"/>
        <v>-6.8894408942402939E-3</v>
      </c>
      <c r="Y203" s="5">
        <f t="shared" si="34"/>
        <v>0.97929928267983735</v>
      </c>
      <c r="Z203" s="5">
        <f t="shared" si="35"/>
        <v>2.0917980738207977E-2</v>
      </c>
    </row>
    <row r="204" spans="15:26" x14ac:dyDescent="0.25">
      <c r="O204" s="6">
        <f t="shared" si="32"/>
        <v>1.0100000000000007</v>
      </c>
      <c r="P204">
        <f t="shared" si="28"/>
        <v>2.0993512085595939E-2</v>
      </c>
      <c r="Q204">
        <f t="shared" si="25"/>
        <v>2.1081249813764431E-2</v>
      </c>
      <c r="R204">
        <f t="shared" si="29"/>
        <v>2.9855022630613605E-2</v>
      </c>
      <c r="S204">
        <f t="shared" si="26"/>
        <v>2.1169407715836232E-2</v>
      </c>
      <c r="T204">
        <f t="shared" si="30"/>
        <v>3.007335582508815E-2</v>
      </c>
      <c r="U204">
        <f t="shared" si="31"/>
        <v>2.2326613547454521E-2</v>
      </c>
      <c r="V204">
        <v>7.1308186272012073E-3</v>
      </c>
      <c r="W204" s="5">
        <f t="shared" si="27"/>
        <v>8.3868218568333521E-5</v>
      </c>
      <c r="X204" s="5">
        <f t="shared" si="33"/>
        <v>-7.0469504086328738E-3</v>
      </c>
      <c r="Y204" s="5">
        <f t="shared" si="34"/>
        <v>0.97900769575402147</v>
      </c>
      <c r="Z204" s="5">
        <f t="shared" si="35"/>
        <v>2.1005718466376461E-2</v>
      </c>
    </row>
    <row r="205" spans="15:26" x14ac:dyDescent="0.25">
      <c r="O205" s="6">
        <f t="shared" si="32"/>
        <v>1.0200000000000007</v>
      </c>
      <c r="P205">
        <f t="shared" si="28"/>
        <v>2.1081249813764431E-2</v>
      </c>
      <c r="Q205">
        <f t="shared" si="25"/>
        <v>2.1169407715836232E-2</v>
      </c>
      <c r="R205">
        <f t="shared" si="29"/>
        <v>3.007335582508815E-2</v>
      </c>
      <c r="S205">
        <f t="shared" si="26"/>
        <v>2.1257979823453153E-2</v>
      </c>
      <c r="T205">
        <f t="shared" si="30"/>
        <v>3.029233480037909E-2</v>
      </c>
      <c r="U205">
        <f t="shared" si="31"/>
        <v>2.2396075729093991E-2</v>
      </c>
      <c r="V205">
        <v>7.2930273548501975E-3</v>
      </c>
      <c r="W205" s="5">
        <f t="shared" si="27"/>
        <v>8.638409988000019E-5</v>
      </c>
      <c r="X205" s="5">
        <f t="shared" si="33"/>
        <v>-7.2066432549701973E-3</v>
      </c>
      <c r="Y205" s="5">
        <f t="shared" si="34"/>
        <v>0.97871405878837869</v>
      </c>
      <c r="Z205" s="5">
        <f t="shared" si="35"/>
        <v>2.1093876368448304E-2</v>
      </c>
    </row>
    <row r="206" spans="15:26" x14ac:dyDescent="0.25">
      <c r="O206" s="6">
        <f t="shared" si="32"/>
        <v>1.0300000000000007</v>
      </c>
      <c r="P206">
        <f t="shared" si="28"/>
        <v>2.1169407715836232E-2</v>
      </c>
      <c r="Q206">
        <f t="shared" si="25"/>
        <v>2.1257979823453153E-2</v>
      </c>
      <c r="R206">
        <f t="shared" si="29"/>
        <v>3.029233480037909E-2</v>
      </c>
      <c r="S206">
        <f t="shared" si="26"/>
        <v>2.1346960019971679E-2</v>
      </c>
      <c r="T206">
        <f t="shared" si="30"/>
        <v>3.0511920261379871E-2</v>
      </c>
      <c r="U206">
        <f t="shared" si="31"/>
        <v>2.2461608400078052E-2</v>
      </c>
      <c r="V206">
        <v>7.4574756900721026E-3</v>
      </c>
      <c r="W206" s="5">
        <f t="shared" si="27"/>
        <v>8.8949799011666866E-5</v>
      </c>
      <c r="X206" s="5">
        <f t="shared" si="33"/>
        <v>-7.3685258910604354E-3</v>
      </c>
      <c r="Y206" s="5">
        <f t="shared" si="34"/>
        <v>0.97841836736136634</v>
      </c>
      <c r="Z206" s="5">
        <f t="shared" si="35"/>
        <v>2.1182448476065225E-2</v>
      </c>
    </row>
    <row r="207" spans="15:26" x14ac:dyDescent="0.25">
      <c r="O207" s="6">
        <f t="shared" si="32"/>
        <v>1.0400000000000007</v>
      </c>
      <c r="P207">
        <f t="shared" si="28"/>
        <v>2.1257979823453153E-2</v>
      </c>
      <c r="Q207">
        <f t="shared" si="25"/>
        <v>2.1346960019971679E-2</v>
      </c>
      <c r="R207">
        <f t="shared" si="29"/>
        <v>3.0511920261379871E-2</v>
      </c>
      <c r="S207">
        <f t="shared" si="26"/>
        <v>2.1436342046098244E-2</v>
      </c>
      <c r="T207">
        <f t="shared" si="30"/>
        <v>3.0732072763261023E-2</v>
      </c>
      <c r="U207">
        <f t="shared" si="31"/>
        <v>2.2523196588115246E-2</v>
      </c>
      <c r="V207">
        <v>7.6241701861340088E-3</v>
      </c>
      <c r="W207" s="5">
        <f t="shared" si="27"/>
        <v>9.1565804373333547E-5</v>
      </c>
      <c r="X207" s="5">
        <f t="shared" si="33"/>
        <v>-7.5326043817606752E-3</v>
      </c>
      <c r="Y207" s="5">
        <f t="shared" si="34"/>
        <v>0.9781206174563285</v>
      </c>
      <c r="Z207" s="5">
        <f t="shared" si="35"/>
        <v>2.1271428672583661E-2</v>
      </c>
    </row>
    <row r="208" spans="15:26" x14ac:dyDescent="0.25">
      <c r="O208" s="6">
        <f t="shared" si="32"/>
        <v>1.0500000000000007</v>
      </c>
      <c r="P208">
        <f t="shared" si="28"/>
        <v>2.1346960019971679E-2</v>
      </c>
      <c r="Q208">
        <f t="shared" si="25"/>
        <v>2.1436342046098244E-2</v>
      </c>
      <c r="R208">
        <f t="shared" si="29"/>
        <v>3.0732072763261023E-2</v>
      </c>
      <c r="S208">
        <f t="shared" si="26"/>
        <v>2.152611950543552E-2</v>
      </c>
      <c r="T208">
        <f t="shared" si="30"/>
        <v>3.0952752735849482E-2</v>
      </c>
      <c r="U208">
        <f t="shared" si="31"/>
        <v>2.2580827758845911E-2</v>
      </c>
      <c r="V208">
        <v>7.7931170018547347E-3</v>
      </c>
      <c r="W208" s="5">
        <f t="shared" si="27"/>
        <v>9.4232604375000216E-5</v>
      </c>
      <c r="X208" s="5">
        <f t="shared" si="33"/>
        <v>-7.6988843974797345E-3</v>
      </c>
      <c r="Y208" s="5">
        <f t="shared" si="34"/>
        <v>0.97782080546248284</v>
      </c>
      <c r="Z208" s="5">
        <f t="shared" si="35"/>
        <v>2.1360810698710306E-2</v>
      </c>
    </row>
    <row r="209" spans="15:26" x14ac:dyDescent="0.25">
      <c r="O209" s="6">
        <f t="shared" si="32"/>
        <v>1.0600000000000007</v>
      </c>
      <c r="P209">
        <f t="shared" si="28"/>
        <v>2.1436342046098244E-2</v>
      </c>
      <c r="Q209">
        <f t="shared" si="25"/>
        <v>2.152611950543552E-2</v>
      </c>
      <c r="R209">
        <f t="shared" si="29"/>
        <v>3.0952752735849482E-2</v>
      </c>
      <c r="S209">
        <f t="shared" si="26"/>
        <v>2.1616285869940483E-2</v>
      </c>
      <c r="T209">
        <f t="shared" si="30"/>
        <v>3.1173920507466629E-2</v>
      </c>
      <c r="U209">
        <f t="shared" si="31"/>
        <v>2.2634491761714646E-2</v>
      </c>
      <c r="V209">
        <v>7.9643219003513368E-3</v>
      </c>
      <c r="W209" s="5">
        <f t="shared" si="27"/>
        <v>9.6950687426666871E-5</v>
      </c>
      <c r="X209" s="5">
        <f t="shared" si="33"/>
        <v>-7.8673712129246707E-3</v>
      </c>
      <c r="Y209" s="5">
        <f t="shared" si="34"/>
        <v>0.97751892817565533</v>
      </c>
      <c r="Z209" s="5">
        <f t="shared" si="35"/>
        <v>2.1450588158047516E-2</v>
      </c>
    </row>
    <row r="210" spans="15:26" x14ac:dyDescent="0.25">
      <c r="O210" s="6">
        <f t="shared" si="32"/>
        <v>1.0700000000000007</v>
      </c>
      <c r="P210">
        <f t="shared" si="28"/>
        <v>2.152611950543552E-2</v>
      </c>
      <c r="Q210">
        <f t="shared" si="25"/>
        <v>2.1616285869940483E-2</v>
      </c>
      <c r="R210">
        <f t="shared" si="29"/>
        <v>3.1173920507466629E-2</v>
      </c>
      <c r="S210">
        <f t="shared" si="26"/>
        <v>2.1706834485295194E-2</v>
      </c>
      <c r="T210">
        <f t="shared" si="30"/>
        <v>3.139553632824927E-2</v>
      </c>
      <c r="U210">
        <f t="shared" si="31"/>
        <v>2.2684180778264118E-2</v>
      </c>
      <c r="V210">
        <v>8.1377902480241123E-3</v>
      </c>
      <c r="W210" s="5">
        <f t="shared" si="27"/>
        <v>9.9720541938333552E-5</v>
      </c>
      <c r="X210" s="5">
        <f t="shared" si="33"/>
        <v>-8.0380697060857785E-3</v>
      </c>
      <c r="Y210" s="5">
        <f t="shared" si="34"/>
        <v>0.9772149827987654</v>
      </c>
      <c r="Z210" s="5">
        <f t="shared" si="35"/>
        <v>2.1540754522552559E-2</v>
      </c>
    </row>
    <row r="211" spans="15:26" x14ac:dyDescent="0.25">
      <c r="O211" s="6">
        <f t="shared" si="32"/>
        <v>1.0800000000000007</v>
      </c>
      <c r="P211">
        <f t="shared" si="28"/>
        <v>2.1616285869940483E-2</v>
      </c>
      <c r="Q211">
        <f t="shared" si="25"/>
        <v>2.1706834485295194E-2</v>
      </c>
      <c r="R211">
        <f t="shared" si="29"/>
        <v>3.139553632824927E-2</v>
      </c>
      <c r="S211">
        <f t="shared" si="26"/>
        <v>2.1797758576190877E-2</v>
      </c>
      <c r="T211">
        <f t="shared" si="30"/>
        <v>3.1617560392924599E-2</v>
      </c>
      <c r="U211">
        <f t="shared" si="31"/>
        <v>2.2729889267532881E-2</v>
      </c>
      <c r="V211">
        <v>8.3135270137747151E-3</v>
      </c>
      <c r="W211" s="5">
        <f t="shared" si="27"/>
        <v>1.0254265632000024E-4</v>
      </c>
      <c r="X211" s="5">
        <f t="shared" si="33"/>
        <v>-8.2109843574547144E-3</v>
      </c>
      <c r="Y211" s="5">
        <f t="shared" si="34"/>
        <v>0.97690896694207141</v>
      </c>
      <c r="Z211" s="5">
        <f t="shared" si="35"/>
        <v>2.163130313790727E-2</v>
      </c>
    </row>
    <row r="212" spans="15:26" x14ac:dyDescent="0.25">
      <c r="O212" s="6">
        <f t="shared" si="32"/>
        <v>1.0900000000000007</v>
      </c>
      <c r="P212">
        <f t="shared" si="28"/>
        <v>2.1706834485295194E-2</v>
      </c>
      <c r="Q212">
        <f t="shared" si="25"/>
        <v>2.1797758576190877E-2</v>
      </c>
      <c r="R212">
        <f t="shared" si="29"/>
        <v>3.1617560392924599E-2</v>
      </c>
      <c r="S212">
        <f t="shared" si="26"/>
        <v>2.188905125152623E-2</v>
      </c>
      <c r="T212">
        <f t="shared" si="30"/>
        <v>3.1839952863079751E-2</v>
      </c>
      <c r="U212">
        <f t="shared" si="31"/>
        <v>2.2771613915515274E-2</v>
      </c>
      <c r="V212">
        <v>8.491536768452072E-3</v>
      </c>
      <c r="W212" s="5">
        <f t="shared" si="27"/>
        <v>1.0541751898166691E-4</v>
      </c>
      <c r="X212" s="5">
        <f t="shared" si="33"/>
        <v>-8.3861192494704053E-3</v>
      </c>
      <c r="Y212" s="5">
        <f t="shared" si="34"/>
        <v>0.9766008786231779</v>
      </c>
      <c r="Z212" s="5">
        <f t="shared" si="35"/>
        <v>2.1722227228802959E-2</v>
      </c>
    </row>
    <row r="213" spans="15:26" x14ac:dyDescent="0.25">
      <c r="O213" s="6">
        <f t="shared" si="32"/>
        <v>1.1000000000000008</v>
      </c>
      <c r="P213">
        <f t="shared" si="28"/>
        <v>2.1797758576190877E-2</v>
      </c>
      <c r="Q213">
        <f t="shared" si="25"/>
        <v>2.188905125152623E-2</v>
      </c>
      <c r="R213">
        <f t="shared" si="29"/>
        <v>3.1839952863079751E-2</v>
      </c>
      <c r="S213">
        <f t="shared" si="26"/>
        <v>2.1980705509520766E-2</v>
      </c>
      <c r="T213">
        <f t="shared" si="30"/>
        <v>3.2062673888919674E-2</v>
      </c>
      <c r="U213">
        <f t="shared" si="31"/>
        <v>2.2809353583992258E-2</v>
      </c>
      <c r="V213">
        <v>8.6718236845209767E-3</v>
      </c>
      <c r="W213" s="5">
        <f t="shared" si="27"/>
        <v>1.0834561833333358E-4</v>
      </c>
      <c r="X213" s="5">
        <f t="shared" si="33"/>
        <v>-8.5634780661876433E-3</v>
      </c>
      <c r="Y213" s="5">
        <f t="shared" si="34"/>
        <v>0.97629071626681319</v>
      </c>
      <c r="Z213" s="5">
        <f t="shared" si="35"/>
        <v>2.1813519904138247E-2</v>
      </c>
    </row>
    <row r="214" spans="15:26" x14ac:dyDescent="0.25">
      <c r="O214" s="6">
        <f t="shared" si="32"/>
        <v>1.1100000000000008</v>
      </c>
      <c r="P214">
        <f t="shared" si="28"/>
        <v>2.188905125152623E-2</v>
      </c>
      <c r="Q214">
        <f t="shared" si="25"/>
        <v>2.1980705509520766E-2</v>
      </c>
      <c r="R214">
        <f t="shared" si="29"/>
        <v>3.2062673888919674E-2</v>
      </c>
      <c r="S214">
        <f t="shared" si="26"/>
        <v>2.2072714242743804E-2</v>
      </c>
      <c r="T214">
        <f t="shared" si="30"/>
        <v>3.2285683630501133E-2</v>
      </c>
      <c r="U214">
        <f t="shared" si="31"/>
        <v>2.2843109258145915E-2</v>
      </c>
      <c r="V214">
        <v>8.8543915359482871E-3</v>
      </c>
      <c r="W214" s="5">
        <f t="shared" si="27"/>
        <v>1.1132744278500026E-4</v>
      </c>
      <c r="X214" s="5">
        <f t="shared" si="33"/>
        <v>-8.7430640931632862E-3</v>
      </c>
      <c r="Y214" s="5">
        <f t="shared" si="34"/>
        <v>0.97597847870438048</v>
      </c>
      <c r="Z214" s="5">
        <f t="shared" si="35"/>
        <v>2.1905174162132841E-2</v>
      </c>
    </row>
    <row r="215" spans="15:26" x14ac:dyDescent="0.25">
      <c r="O215" s="6">
        <f t="shared" si="32"/>
        <v>1.1200000000000008</v>
      </c>
      <c r="P215">
        <f t="shared" si="28"/>
        <v>2.1980705509520766E-2</v>
      </c>
      <c r="Q215">
        <f t="shared" si="25"/>
        <v>2.2072714242743804E-2</v>
      </c>
      <c r="R215">
        <f t="shared" si="29"/>
        <v>3.2285683630501133E-2</v>
      </c>
      <c r="S215">
        <f t="shared" si="26"/>
        <v>2.2165070243060168E-2</v>
      </c>
      <c r="T215">
        <f t="shared" si="30"/>
        <v>3.2508942278492867E-2</v>
      </c>
      <c r="U215">
        <f t="shared" si="31"/>
        <v>2.2872883999173369E-2</v>
      </c>
      <c r="V215">
        <v>9.0392436983014086E-3</v>
      </c>
      <c r="W215" s="5">
        <f t="shared" si="27"/>
        <v>1.1436348074666692E-4</v>
      </c>
      <c r="X215" s="5">
        <f t="shared" si="33"/>
        <v>-8.9248802175547412E-3</v>
      </c>
      <c r="Y215" s="5">
        <f t="shared" si="34"/>
        <v>0.97566416517329047</v>
      </c>
      <c r="Z215" s="5">
        <f t="shared" si="35"/>
        <v>2.1997182895355804E-2</v>
      </c>
    </row>
    <row r="216" spans="15:26" x14ac:dyDescent="0.25">
      <c r="O216" s="6">
        <f t="shared" si="32"/>
        <v>1.1300000000000008</v>
      </c>
      <c r="P216">
        <f t="shared" si="28"/>
        <v>2.2072714242743804E-2</v>
      </c>
      <c r="Q216">
        <f t="shared" si="25"/>
        <v>2.2165070243060168E-2</v>
      </c>
      <c r="R216">
        <f t="shared" si="29"/>
        <v>3.2508942278492867E-2</v>
      </c>
      <c r="S216">
        <f t="shared" si="26"/>
        <v>2.2257766206493043E-2</v>
      </c>
      <c r="T216">
        <f t="shared" si="30"/>
        <v>3.2732410074407969E-2</v>
      </c>
      <c r="U216">
        <f t="shared" si="31"/>
        <v>2.2898682891510268E-2</v>
      </c>
      <c r="V216">
        <v>9.2263831490544453E-3</v>
      </c>
      <c r="W216" s="5">
        <f t="shared" si="27"/>
        <v>1.174542206283336E-4</v>
      </c>
      <c r="X216" s="5">
        <f t="shared" si="33"/>
        <v>-9.1089289284261125E-3</v>
      </c>
      <c r="Y216" s="5">
        <f t="shared" si="34"/>
        <v>0.97534777531607697</v>
      </c>
      <c r="Z216" s="5">
        <f t="shared" si="35"/>
        <v>2.2089538895672226E-2</v>
      </c>
    </row>
    <row r="217" spans="15:26" x14ac:dyDescent="0.25">
      <c r="O217" s="6">
        <f t="shared" si="32"/>
        <v>1.1400000000000008</v>
      </c>
      <c r="P217">
        <f t="shared" si="28"/>
        <v>2.2165070243060168E-2</v>
      </c>
      <c r="Q217">
        <f t="shared" si="25"/>
        <v>2.2257766206493043E-2</v>
      </c>
      <c r="R217">
        <f t="shared" si="29"/>
        <v>3.2732410074407969E-2</v>
      </c>
      <c r="S217">
        <f t="shared" si="26"/>
        <v>2.2350794738005018E-2</v>
      </c>
      <c r="T217">
        <f t="shared" si="30"/>
        <v>3.2956047330370206E-2</v>
      </c>
      <c r="U217">
        <f t="shared" si="31"/>
        <v>2.2920512996223628E-2</v>
      </c>
      <c r="V217">
        <v>9.4158124680966439E-3</v>
      </c>
      <c r="W217" s="5">
        <f t="shared" si="27"/>
        <v>1.2060015084000027E-4</v>
      </c>
      <c r="X217" s="5">
        <f t="shared" si="33"/>
        <v>-9.2952123172566434E-3</v>
      </c>
      <c r="Y217" s="5">
        <f t="shared" si="34"/>
        <v>0.97502930917930564</v>
      </c>
      <c r="Z217" s="5">
        <f t="shared" si="35"/>
        <v>2.2182234859105102E-2</v>
      </c>
    </row>
    <row r="218" spans="15:26" x14ac:dyDescent="0.25">
      <c r="O218" s="6">
        <f t="shared" si="32"/>
        <v>1.1500000000000008</v>
      </c>
      <c r="P218">
        <f t="shared" si="28"/>
        <v>2.2257766206493043E-2</v>
      </c>
      <c r="Q218">
        <f t="shared" si="25"/>
        <v>2.2350794738005018E-2</v>
      </c>
      <c r="R218">
        <f t="shared" si="29"/>
        <v>3.2956047330370206E-2</v>
      </c>
      <c r="S218">
        <f t="shared" si="26"/>
        <v>2.2444148356197964E-2</v>
      </c>
      <c r="T218">
        <f t="shared" si="30"/>
        <v>3.3179814448386719E-2</v>
      </c>
      <c r="U218">
        <f t="shared" si="31"/>
        <v>2.2938383301651294E-2</v>
      </c>
      <c r="V218">
        <v>9.607533838438452E-3</v>
      </c>
      <c r="W218" s="5">
        <f t="shared" si="27"/>
        <v>1.2380175979166696E-4</v>
      </c>
      <c r="X218" s="5">
        <f t="shared" si="33"/>
        <v>-9.4837320786467852E-3</v>
      </c>
      <c r="Y218" s="5">
        <f t="shared" si="34"/>
        <v>0.97470876721227639</v>
      </c>
      <c r="Z218" s="5">
        <f t="shared" si="35"/>
        <v>2.2275263390617098E-2</v>
      </c>
    </row>
    <row r="219" spans="15:26" x14ac:dyDescent="0.25">
      <c r="O219" s="6">
        <f t="shared" si="32"/>
        <v>1.1600000000000008</v>
      </c>
      <c r="P219">
        <f t="shared" si="28"/>
        <v>2.2350794738005018E-2</v>
      </c>
      <c r="Q219">
        <f t="shared" si="25"/>
        <v>2.2444148356197964E-2</v>
      </c>
      <c r="R219">
        <f t="shared" si="29"/>
        <v>3.3179814448386719E-2</v>
      </c>
      <c r="S219">
        <f t="shared" si="26"/>
        <v>2.253781949793255E-2</v>
      </c>
      <c r="T219">
        <f t="shared" si="30"/>
        <v>3.3403671939144522E-2</v>
      </c>
      <c r="U219">
        <f t="shared" si="31"/>
        <v>2.2952304675780338E-2</v>
      </c>
      <c r="V219">
        <v>9.8015490471104177E-3</v>
      </c>
      <c r="W219" s="5">
        <f t="shared" si="27"/>
        <v>1.2705953589333365E-4</v>
      </c>
      <c r="X219" s="5">
        <f t="shared" si="33"/>
        <v>-9.6744895112170839E-3</v>
      </c>
      <c r="Y219" s="5">
        <f t="shared" si="34"/>
        <v>0.97438615026552822</v>
      </c>
      <c r="Z219" s="5">
        <f t="shared" si="35"/>
        <v>2.2368617008809995E-2</v>
      </c>
    </row>
    <row r="220" spans="15:26" x14ac:dyDescent="0.25">
      <c r="O220" s="6">
        <f t="shared" si="32"/>
        <v>1.1700000000000008</v>
      </c>
      <c r="P220">
        <f t="shared" si="28"/>
        <v>2.2444148356197964E-2</v>
      </c>
      <c r="Q220">
        <f t="shared" si="25"/>
        <v>2.253781949793255E-2</v>
      </c>
      <c r="R220">
        <f t="shared" si="29"/>
        <v>3.3403671939144522E-2</v>
      </c>
      <c r="S220">
        <f t="shared" si="26"/>
        <v>2.2631800522868083E-2</v>
      </c>
      <c r="T220">
        <f t="shared" si="30"/>
        <v>3.3627580440325419E-2</v>
      </c>
      <c r="U220">
        <f t="shared" si="31"/>
        <v>2.2962289818089721E-2</v>
      </c>
      <c r="V220">
        <v>9.9978594862499773E-3</v>
      </c>
      <c r="W220" s="5">
        <f t="shared" si="27"/>
        <v>1.3037396755500032E-4</v>
      </c>
      <c r="X220" s="5">
        <f t="shared" si="33"/>
        <v>-9.8674855186949764E-3</v>
      </c>
      <c r="Y220" s="5">
        <f t="shared" si="34"/>
        <v>0.97406145958914914</v>
      </c>
      <c r="Z220" s="5">
        <f t="shared" si="35"/>
        <v>2.2462288150544574E-2</v>
      </c>
    </row>
    <row r="221" spans="15:26" x14ac:dyDescent="0.25">
      <c r="O221" s="6">
        <f t="shared" si="32"/>
        <v>1.1800000000000008</v>
      </c>
      <c r="P221">
        <f t="shared" si="28"/>
        <v>2.253781949793255E-2</v>
      </c>
      <c r="Q221">
        <f t="shared" si="25"/>
        <v>2.2631800522868083E-2</v>
      </c>
      <c r="R221">
        <f t="shared" si="29"/>
        <v>3.3627580440325419E-2</v>
      </c>
      <c r="S221">
        <f t="shared" si="26"/>
        <v>2.2726083717923562E-2</v>
      </c>
      <c r="T221">
        <f t="shared" si="30"/>
        <v>3.3851500734470123E-2</v>
      </c>
      <c r="U221">
        <f t="shared" si="31"/>
        <v>2.2968353214470411E-2</v>
      </c>
      <c r="V221">
        <v>1.0196466154371343E-2</v>
      </c>
      <c r="W221" s="5">
        <f t="shared" si="27"/>
        <v>1.3374554318666698E-4</v>
      </c>
      <c r="X221" s="5">
        <f t="shared" si="33"/>
        <v>-1.0062720611184676E-2</v>
      </c>
      <c r="Y221" s="5">
        <f t="shared" si="34"/>
        <v>0.97373469683089831</v>
      </c>
      <c r="Z221" s="5">
        <f t="shared" si="35"/>
        <v>2.2556269175480148E-2</v>
      </c>
    </row>
    <row r="222" spans="15:26" x14ac:dyDescent="0.25">
      <c r="O222" s="6">
        <f t="shared" si="32"/>
        <v>1.1900000000000008</v>
      </c>
      <c r="P222">
        <f t="shared" si="28"/>
        <v>2.2631800522868083E-2</v>
      </c>
      <c r="Q222">
        <f t="shared" si="25"/>
        <v>2.2726083717923562E-2</v>
      </c>
      <c r="R222">
        <f t="shared" si="29"/>
        <v>3.3851500734470123E-2</v>
      </c>
      <c r="S222">
        <f t="shared" si="26"/>
        <v>2.2820661301660605E-2</v>
      </c>
      <c r="T222">
        <f t="shared" si="30"/>
        <v>3.4075393766368763E-2</v>
      </c>
      <c r="U222">
        <f t="shared" si="31"/>
        <v>2.2970511089863931E-2</v>
      </c>
      <c r="V222">
        <v>1.0397369657814161E-2</v>
      </c>
      <c r="W222" s="5">
        <f t="shared" si="27"/>
        <v>1.3717475119833365E-4</v>
      </c>
      <c r="X222" s="5">
        <f t="shared" si="33"/>
        <v>-1.0260194906615828E-2</v>
      </c>
      <c r="Y222" s="5">
        <f t="shared" si="34"/>
        <v>0.97340586403414386</v>
      </c>
      <c r="Z222" s="5">
        <f t="shared" si="35"/>
        <v>2.26505523705356E-2</v>
      </c>
    </row>
    <row r="223" spans="15:26" x14ac:dyDescent="0.25">
      <c r="O223" s="6">
        <f t="shared" si="32"/>
        <v>1.2000000000000008</v>
      </c>
      <c r="P223">
        <f t="shared" si="28"/>
        <v>2.2726083717923562E-2</v>
      </c>
      <c r="Q223">
        <f t="shared" si="25"/>
        <v>2.2820661301660605E-2</v>
      </c>
      <c r="R223">
        <f t="shared" si="29"/>
        <v>3.4075393766368763E-2</v>
      </c>
      <c r="S223">
        <f t="shared" si="26"/>
        <v>2.2915525428588945E-2</v>
      </c>
      <c r="T223">
        <f t="shared" si="30"/>
        <v>3.4299220659989686E-2</v>
      </c>
      <c r="U223">
        <f t="shared" si="31"/>
        <v>2.2968781362092367E-2</v>
      </c>
      <c r="V223">
        <v>1.0600570212365953E-2</v>
      </c>
      <c r="W223" s="5">
        <f t="shared" si="27"/>
        <v>1.4066208000000031E-4</v>
      </c>
      <c r="X223" s="5">
        <f t="shared" si="33"/>
        <v>-1.0459908132365952E-2</v>
      </c>
      <c r="Y223" s="5">
        <f t="shared" si="34"/>
        <v>0.97307496363562174</v>
      </c>
      <c r="Z223" s="5">
        <f t="shared" si="35"/>
        <v>2.2745129954272639E-2</v>
      </c>
    </row>
    <row r="224" spans="15:26" x14ac:dyDescent="0.25">
      <c r="O224" s="6">
        <f t="shared" si="32"/>
        <v>1.2100000000000009</v>
      </c>
      <c r="P224">
        <f t="shared" si="28"/>
        <v>2.2820661301660605E-2</v>
      </c>
      <c r="Q224">
        <f t="shared" si="25"/>
        <v>2.2915525428588945E-2</v>
      </c>
      <c r="R224">
        <f t="shared" si="29"/>
        <v>3.4299220659989686E-2</v>
      </c>
      <c r="S224">
        <f t="shared" si="26"/>
        <v>2.3010668193395447E-2</v>
      </c>
      <c r="T224">
        <f t="shared" si="30"/>
        <v>3.4522942734982229E-2</v>
      </c>
      <c r="U224">
        <f t="shared" si="31"/>
        <v>2.2963183599254255E-2</v>
      </c>
      <c r="V224">
        <v>1.0806067645053947E-2</v>
      </c>
      <c r="W224" s="5">
        <f t="shared" si="27"/>
        <v>1.44208018001667E-4</v>
      </c>
      <c r="X224" s="5">
        <f t="shared" si="33"/>
        <v>-1.0661859627052279E-2</v>
      </c>
      <c r="Y224" s="5">
        <f t="shared" si="34"/>
        <v>0.97274199846302134</v>
      </c>
      <c r="Z224" s="5">
        <f t="shared" si="35"/>
        <v>2.2839994081201007E-2</v>
      </c>
    </row>
    <row r="225" spans="15:26" x14ac:dyDescent="0.25">
      <c r="O225" s="6">
        <f t="shared" si="32"/>
        <v>1.2200000000000009</v>
      </c>
      <c r="P225">
        <f t="shared" si="28"/>
        <v>2.2915525428588945E-2</v>
      </c>
      <c r="Q225">
        <f t="shared" si="25"/>
        <v>2.3010668193395447E-2</v>
      </c>
      <c r="R225">
        <f t="shared" si="29"/>
        <v>3.4522942734982229E-2</v>
      </c>
      <c r="S225">
        <f t="shared" si="26"/>
        <v>2.3106081635097097E-2</v>
      </c>
      <c r="T225">
        <f t="shared" si="30"/>
        <v>3.4746521522698408E-2</v>
      </c>
      <c r="U225">
        <f t="shared" si="31"/>
        <v>2.2953738971617905E-2</v>
      </c>
      <c r="V225">
        <v>1.1013861396101894E-2</v>
      </c>
      <c r="W225" s="5">
        <f t="shared" si="27"/>
        <v>1.4781305361333369E-4</v>
      </c>
      <c r="X225" s="5">
        <f t="shared" si="33"/>
        <v>-1.086604834248856E-2</v>
      </c>
      <c r="Y225" s="5">
        <f t="shared" si="34"/>
        <v>0.97240697173240187</v>
      </c>
      <c r="Z225" s="5">
        <f t="shared" si="35"/>
        <v>2.2935136846007516E-2</v>
      </c>
    </row>
    <row r="226" spans="15:26" x14ac:dyDescent="0.25">
      <c r="O226" s="6">
        <f t="shared" si="32"/>
        <v>1.2300000000000009</v>
      </c>
      <c r="P226">
        <f t="shared" si="28"/>
        <v>2.3010668193395447E-2</v>
      </c>
      <c r="Q226">
        <f t="shared" si="25"/>
        <v>2.3106081635097097E-2</v>
      </c>
      <c r="R226">
        <f t="shared" si="29"/>
        <v>3.4746521522698408E-2</v>
      </c>
      <c r="S226">
        <f t="shared" si="26"/>
        <v>2.3201757741118996E-2</v>
      </c>
      <c r="T226">
        <f t="shared" si="30"/>
        <v>3.4969918781812576E-2</v>
      </c>
      <c r="U226">
        <f t="shared" si="31"/>
        <v>2.2940470211416781E-2</v>
      </c>
      <c r="V226">
        <v>1.1223950521046994E-2</v>
      </c>
      <c r="W226" s="5">
        <f t="shared" si="27"/>
        <v>1.5147767524500036E-4</v>
      </c>
      <c r="X226" s="5">
        <f t="shared" si="33"/>
        <v>-1.1072472845801993E-2</v>
      </c>
      <c r="Y226" s="5">
        <f t="shared" si="34"/>
        <v>0.97206988704544461</v>
      </c>
      <c r="Z226" s="5">
        <f t="shared" si="35"/>
        <v>2.3030550287709093E-2</v>
      </c>
    </row>
    <row r="227" spans="15:26" x14ac:dyDescent="0.25">
      <c r="O227" s="6">
        <f t="shared" si="32"/>
        <v>1.2400000000000009</v>
      </c>
      <c r="P227">
        <f t="shared" si="28"/>
        <v>2.3106081635097097E-2</v>
      </c>
      <c r="Q227">
        <f t="shared" si="25"/>
        <v>2.3201757741118996E-2</v>
      </c>
      <c r="R227">
        <f t="shared" si="29"/>
        <v>3.4969918781812576E-2</v>
      </c>
      <c r="S227">
        <f t="shared" si="26"/>
        <v>2.3297688451297881E-2</v>
      </c>
      <c r="T227">
        <f t="shared" si="30"/>
        <v>3.5193096513479689E-2</v>
      </c>
      <c r="U227">
        <f t="shared" si="31"/>
        <v>2.2923401566711382E-2</v>
      </c>
      <c r="V227">
        <v>1.1436333693013221E-2</v>
      </c>
      <c r="W227" s="5">
        <f t="shared" si="27"/>
        <v>1.5520237130666701E-4</v>
      </c>
      <c r="X227" s="5">
        <f t="shared" si="33"/>
        <v>-1.1281131321706554E-2</v>
      </c>
      <c r="Y227" s="5">
        <f t="shared" si="34"/>
        <v>0.9717307483865455</v>
      </c>
      <c r="Z227" s="5">
        <f t="shared" si="35"/>
        <v>2.3126226393731054E-2</v>
      </c>
    </row>
    <row r="228" spans="15:26" x14ac:dyDescent="0.25">
      <c r="O228" s="6">
        <f t="shared" si="32"/>
        <v>1.2500000000000009</v>
      </c>
      <c r="P228">
        <f t="shared" si="28"/>
        <v>2.3201757741118996E-2</v>
      </c>
      <c r="Q228">
        <f t="shared" si="25"/>
        <v>2.3297688451297881E-2</v>
      </c>
      <c r="R228">
        <f t="shared" si="29"/>
        <v>3.5193096513479689E-2</v>
      </c>
      <c r="S228">
        <f t="shared" si="26"/>
        <v>2.3393865661811949E-2</v>
      </c>
      <c r="T228">
        <f t="shared" si="30"/>
        <v>3.5416016976070379E-2</v>
      </c>
      <c r="U228">
        <f t="shared" si="31"/>
        <v>2.2902558759068943E-2</v>
      </c>
      <c r="V228">
        <v>1.1651009205136127E-2</v>
      </c>
      <c r="W228" s="5">
        <f t="shared" si="27"/>
        <v>1.5898763020833371E-4</v>
      </c>
      <c r="X228" s="5">
        <f t="shared" si="33"/>
        <v>-1.1492021574927793E-2</v>
      </c>
      <c r="Y228" s="5">
        <f t="shared" si="34"/>
        <v>0.9713895601197543</v>
      </c>
      <c r="Z228" s="5">
        <f t="shared" si="35"/>
        <v>2.3222157103909909E-2</v>
      </c>
    </row>
    <row r="229" spans="15:26" x14ac:dyDescent="0.25">
      <c r="O229" s="6">
        <f t="shared" si="32"/>
        <v>1.2600000000000009</v>
      </c>
      <c r="P229">
        <f t="shared" si="28"/>
        <v>2.3297688451297881E-2</v>
      </c>
      <c r="Q229">
        <f t="shared" si="25"/>
        <v>2.3393865661811949E-2</v>
      </c>
      <c r="R229">
        <f t="shared" si="29"/>
        <v>3.5416016976070379E-2</v>
      </c>
      <c r="S229">
        <f t="shared" si="26"/>
        <v>2.3490281229037836E-2</v>
      </c>
      <c r="T229">
        <f t="shared" si="30"/>
        <v>3.5638642699499581E-2</v>
      </c>
      <c r="U229">
        <f t="shared" si="31"/>
        <v>2.2877968942920258E-2</v>
      </c>
      <c r="V229">
        <v>1.1867974973134956E-2</v>
      </c>
      <c r="W229" s="5">
        <f t="shared" si="27"/>
        <v>1.628339403600004E-4</v>
      </c>
      <c r="X229" s="5">
        <f t="shared" si="33"/>
        <v>-1.1705141032774955E-2</v>
      </c>
      <c r="Y229" s="5">
        <f t="shared" si="34"/>
        <v>0.97104632698556226</v>
      </c>
      <c r="Z229" s="5">
        <f t="shared" si="35"/>
        <v>2.3318334314423952E-2</v>
      </c>
    </row>
    <row r="230" spans="15:26" x14ac:dyDescent="0.25">
      <c r="O230" s="6">
        <f t="shared" si="32"/>
        <v>1.2700000000000009</v>
      </c>
      <c r="P230">
        <f t="shared" si="28"/>
        <v>2.3393865661811949E-2</v>
      </c>
      <c r="Q230">
        <f t="shared" si="25"/>
        <v>2.3490281229037836E-2</v>
      </c>
      <c r="R230">
        <f t="shared" si="29"/>
        <v>3.5638642699499581E-2</v>
      </c>
      <c r="S230">
        <f t="shared" si="26"/>
        <v>2.358692697333524E-2</v>
      </c>
      <c r="T230">
        <f t="shared" si="30"/>
        <v>3.58609364991056E-2</v>
      </c>
      <c r="U230">
        <f t="shared" si="31"/>
        <v>2.2849660660601869E-2</v>
      </c>
      <c r="V230">
        <v>1.2087228538028049E-2</v>
      </c>
      <c r="W230" s="5">
        <f t="shared" si="27"/>
        <v>1.6674179017166704E-4</v>
      </c>
      <c r="X230" s="5">
        <f t="shared" si="33"/>
        <v>-1.1920486747856382E-2</v>
      </c>
      <c r="Y230" s="5">
        <f t="shared" si="34"/>
        <v>0.97070105409754559</v>
      </c>
      <c r="Z230" s="5">
        <f t="shared" si="35"/>
        <v>2.3414749881649845E-2</v>
      </c>
    </row>
    <row r="231" spans="15:26" x14ac:dyDescent="0.25">
      <c r="O231" s="6">
        <f t="shared" si="32"/>
        <v>1.2800000000000009</v>
      </c>
      <c r="P231">
        <f t="shared" si="28"/>
        <v>2.3490281229037836E-2</v>
      </c>
      <c r="Q231">
        <f t="shared" ref="Q231:Q294" si="36">$R$12+(O231+$C$3)*$Q$12+$P$12*((O231+$C$3)^2)+$O$12*((O231+$C$3)^3)+$N$12*((O231+$C$3)^4)+$M$12*((O231+$C$3)^5)+$L$12*((O231+$C$3)^6)+$K$12*((O231+$C$3)^7)+$J$12*((O231+$C$3)^8)+$I$12*((O231+$C$3)^9)+$H$12*((O231+$C$3)^10)</f>
        <v>2.358692697333524E-2</v>
      </c>
      <c r="R231">
        <f t="shared" si="29"/>
        <v>3.58609364991056E-2</v>
      </c>
      <c r="S231">
        <f t="shared" ref="S231:S294" si="37">$R$12+(O231+2*$C$3)*$Q$12+$P$12*((O231+2*$C$3)^2)+$O$12*((O231+2*$C$3)^3)+$N$12*((O231+2*$C$3)^4)+$M$12*((O231+2*$C$3)^5)+$L$12*((O231+2*$C$3)^6)+$K$12*((O231+2*$C$3)^7)+$J$12*((O231+2*$C$3)^8)+$I$12*((O231+2*$C$3)^9)+$H$12*((O231+2*$C$3)^10)</f>
        <v>2.3683794682760204E-2</v>
      </c>
      <c r="T231">
        <f t="shared" si="30"/>
        <v>3.6082861489155564E-2</v>
      </c>
      <c r="U231">
        <f t="shared" si="31"/>
        <v>2.2817663804996398E-2</v>
      </c>
      <c r="V231">
        <v>1.2308767068987207E-2</v>
      </c>
      <c r="W231" s="5">
        <f t="shared" ref="W231:W294" si="38">((O231^3)/6)*($C$2^2)</f>
        <v>1.7071166805333372E-4</v>
      </c>
      <c r="X231" s="5">
        <f t="shared" si="33"/>
        <v>-1.2138055400933873E-2</v>
      </c>
      <c r="Y231" s="5">
        <f t="shared" si="34"/>
        <v>0.970353746938868</v>
      </c>
      <c r="Z231" s="5">
        <f t="shared" si="35"/>
        <v>2.3511395625947291E-2</v>
      </c>
    </row>
    <row r="232" spans="15:26" x14ac:dyDescent="0.25">
      <c r="O232" s="6">
        <f t="shared" si="32"/>
        <v>1.2900000000000009</v>
      </c>
      <c r="P232">
        <f t="shared" ref="P232:P295" si="39">$R$12+O232*$Q$12+$P$12*(O232^2)+$O$12*(O232^3)+$N$12*(O232^4)+$M$12*(O232^5)+$L$12*(O232^6)+$K$12*(O232^7)+$J$12*(O232^8)+$I$12*(O232^9)+$H$12*(O232^10)</f>
        <v>2.358692697333524E-2</v>
      </c>
      <c r="Q232">
        <f t="shared" si="36"/>
        <v>2.3683794682760204E-2</v>
      </c>
      <c r="R232">
        <f t="shared" ref="R232:R295" si="40">P232+(O232*(Q232-P232))/$C$3</f>
        <v>3.6082861489155564E-2</v>
      </c>
      <c r="S232">
        <f t="shared" si="37"/>
        <v>2.3780876116707469E-2</v>
      </c>
      <c r="T232">
        <f t="shared" ref="T232:T295" si="41">Q232+((O232+$C$3)*(S232-Q232)/$C$3)</f>
        <v>3.6304381095904781E-2</v>
      </c>
      <c r="U232">
        <f t="shared" ref="U232:U295" si="42">((T232-R232)/$C$3)+($C$2^2)*O232</f>
        <v>2.2782009574921672E-2</v>
      </c>
      <c r="V232">
        <v>1.2532587366326878E-2</v>
      </c>
      <c r="W232" s="5">
        <f t="shared" si="38"/>
        <v>1.7474406241500042E-4</v>
      </c>
      <c r="X232" s="5">
        <f t="shared" si="33"/>
        <v>-1.2357843303911877E-2</v>
      </c>
      <c r="Y232" s="5">
        <f t="shared" si="34"/>
        <v>0.9700044113586469</v>
      </c>
      <c r="Z232" s="5">
        <f t="shared" si="35"/>
        <v>2.3608263335372259E-2</v>
      </c>
    </row>
    <row r="233" spans="15:26" x14ac:dyDescent="0.25">
      <c r="O233" s="6">
        <f t="shared" ref="O233:O296" si="43">O232+$C$3</f>
        <v>1.3000000000000009</v>
      </c>
      <c r="P233">
        <f t="shared" si="39"/>
        <v>2.3683794682760204E-2</v>
      </c>
      <c r="Q233">
        <f t="shared" si="36"/>
        <v>2.3780876116707469E-2</v>
      </c>
      <c r="R233">
        <f t="shared" si="40"/>
        <v>3.6304381095904781E-2</v>
      </c>
      <c r="S233">
        <f t="shared" si="37"/>
        <v>2.3878163009482787E-2</v>
      </c>
      <c r="T233">
        <f t="shared" si="41"/>
        <v>3.6525459070274068E-2</v>
      </c>
      <c r="U233">
        <f t="shared" si="42"/>
        <v>2.2742730436928673E-2</v>
      </c>
      <c r="V233">
        <v>1.2758685864624046E-2</v>
      </c>
      <c r="W233" s="5">
        <f t="shared" si="38"/>
        <v>1.7883946166666708E-4</v>
      </c>
      <c r="X233" s="5">
        <f t="shared" ref="X233:X296" si="44">-V233+W233</f>
        <v>-1.257984640295738E-2</v>
      </c>
      <c r="Y233" s="5">
        <f t="shared" ref="Y233:Y296" si="45">EXP(X233-$P$104*O233)</f>
        <v>0.96965305356818787</v>
      </c>
      <c r="Z233" s="5">
        <f t="shared" ref="Z233:Z296" si="46">LN(Y233)/-O233</f>
        <v>2.3705344769319507E-2</v>
      </c>
    </row>
    <row r="234" spans="15:26" x14ac:dyDescent="0.25">
      <c r="O234" s="6">
        <f t="shared" si="43"/>
        <v>1.3100000000000009</v>
      </c>
      <c r="P234">
        <f t="shared" si="39"/>
        <v>2.3780876116707469E-2</v>
      </c>
      <c r="Q234">
        <f t="shared" si="36"/>
        <v>2.3878163009482787E-2</v>
      </c>
      <c r="R234">
        <f t="shared" si="40"/>
        <v>3.6525459070274068E-2</v>
      </c>
      <c r="S234">
        <f t="shared" si="37"/>
        <v>2.3975647073805978E-2</v>
      </c>
      <c r="T234">
        <f t="shared" si="41"/>
        <v>3.6746059500144007E-2</v>
      </c>
      <c r="U234">
        <f t="shared" si="42"/>
        <v>2.2699860086993963E-2</v>
      </c>
      <c r="V234">
        <v>1.2987058635964896E-2</v>
      </c>
      <c r="W234" s="5">
        <f t="shared" si="38"/>
        <v>1.8299835421833378E-4</v>
      </c>
      <c r="X234" s="5">
        <f t="shared" si="44"/>
        <v>-1.2804060281746563E-2</v>
      </c>
      <c r="Y234" s="5">
        <f t="shared" si="45"/>
        <v>0.969299680137092</v>
      </c>
      <c r="Z234" s="5">
        <f t="shared" si="46"/>
        <v>2.3802631662094859E-2</v>
      </c>
    </row>
    <row r="235" spans="15:26" x14ac:dyDescent="0.25">
      <c r="O235" s="6">
        <f t="shared" si="43"/>
        <v>1.320000000000001</v>
      </c>
      <c r="P235">
        <f t="shared" si="39"/>
        <v>2.3878163009482787E-2</v>
      </c>
      <c r="Q235">
        <f t="shared" si="36"/>
        <v>2.3975647073805978E-2</v>
      </c>
      <c r="R235">
        <f t="shared" si="40"/>
        <v>3.6746059500144007E-2</v>
      </c>
      <c r="S235">
        <f t="shared" si="37"/>
        <v>2.4073320004245172E-2</v>
      </c>
      <c r="T235">
        <f t="shared" si="41"/>
        <v>3.6966146822218854E-2</v>
      </c>
      <c r="U235">
        <f t="shared" si="42"/>
        <v>2.2653433407484672E-2</v>
      </c>
      <c r="V235">
        <v>1.3217701393314435E-2</v>
      </c>
      <c r="W235" s="5">
        <f t="shared" si="38"/>
        <v>1.8722122848000044E-4</v>
      </c>
      <c r="X235" s="5">
        <f t="shared" si="44"/>
        <v>-1.3030480164834435E-2</v>
      </c>
      <c r="Y235" s="5">
        <f t="shared" si="45"/>
        <v>0.96894429798924053</v>
      </c>
      <c r="Z235" s="5">
        <f t="shared" si="46"/>
        <v>2.3900115726418009E-2</v>
      </c>
    </row>
    <row r="236" spans="15:26" x14ac:dyDescent="0.25">
      <c r="O236" s="6">
        <f t="shared" si="43"/>
        <v>1.330000000000001</v>
      </c>
      <c r="P236">
        <f t="shared" si="39"/>
        <v>2.3975647073805978E-2</v>
      </c>
      <c r="Q236">
        <f t="shared" si="36"/>
        <v>2.4073320004245172E-2</v>
      </c>
      <c r="R236">
        <f t="shared" si="40"/>
        <v>3.6966146822218854E-2</v>
      </c>
      <c r="S236">
        <f t="shared" si="37"/>
        <v>2.4171173480583161E-2</v>
      </c>
      <c r="T236">
        <f t="shared" si="41"/>
        <v>3.7185685833535619E-2</v>
      </c>
      <c r="U236">
        <f t="shared" si="42"/>
        <v>2.2603486431676475E-2</v>
      </c>
      <c r="V236">
        <v>1.3450609494004739E-2</v>
      </c>
      <c r="W236" s="5">
        <f t="shared" si="38"/>
        <v>1.915085728616671E-4</v>
      </c>
      <c r="X236" s="5">
        <f t="shared" si="44"/>
        <v>-1.3259100921143071E-2</v>
      </c>
      <c r="Y236" s="5">
        <f t="shared" si="45"/>
        <v>0.96858691439866018</v>
      </c>
      <c r="Z236" s="5">
        <f t="shared" si="46"/>
        <v>2.3997788656857207E-2</v>
      </c>
    </row>
    <row r="237" spans="15:26" x14ac:dyDescent="0.25">
      <c r="O237" s="6">
        <f t="shared" si="43"/>
        <v>1.340000000000001</v>
      </c>
      <c r="P237">
        <f t="shared" si="39"/>
        <v>2.4073320004245172E-2</v>
      </c>
      <c r="Q237">
        <f t="shared" si="36"/>
        <v>2.4171173480583161E-2</v>
      </c>
      <c r="R237">
        <f t="shared" si="40"/>
        <v>3.7185685833535619E-2</v>
      </c>
      <c r="S237">
        <f t="shared" si="37"/>
        <v>2.4269199171116512E-2</v>
      </c>
      <c r="T237">
        <f t="shared" si="41"/>
        <v>3.7404641702585534E-2</v>
      </c>
      <c r="U237">
        <f t="shared" si="42"/>
        <v>2.2550056304991521E-2</v>
      </c>
      <c r="V237">
        <v>1.3685777943338206E-2</v>
      </c>
      <c r="W237" s="5">
        <f t="shared" si="38"/>
        <v>1.9586087577333377E-4</v>
      </c>
      <c r="X237" s="5">
        <f t="shared" si="44"/>
        <v>-1.3489917067564873E-2</v>
      </c>
      <c r="Y237" s="5">
        <f t="shared" si="45"/>
        <v>0.96822753698527519</v>
      </c>
      <c r="Z237" s="5">
        <f t="shared" si="46"/>
        <v>2.4095642133195216E-2</v>
      </c>
    </row>
    <row r="238" spans="15:26" x14ac:dyDescent="0.25">
      <c r="O238" s="6">
        <f t="shared" si="43"/>
        <v>1.350000000000001</v>
      </c>
      <c r="P238">
        <f t="shared" si="39"/>
        <v>2.4171173480583161E-2</v>
      </c>
      <c r="Q238">
        <f t="shared" si="36"/>
        <v>2.4269199171116512E-2</v>
      </c>
      <c r="R238">
        <f t="shared" si="40"/>
        <v>3.7404641702585534E-2</v>
      </c>
      <c r="S238">
        <f t="shared" si="37"/>
        <v>2.4367388735888059E-2</v>
      </c>
      <c r="T238">
        <f t="shared" si="41"/>
        <v>3.7622979980046982E-2</v>
      </c>
      <c r="U238">
        <f t="shared" si="42"/>
        <v>2.2493181246144814E-2</v>
      </c>
      <c r="V238">
        <v>1.392320139830217E-2</v>
      </c>
      <c r="W238" s="5">
        <f t="shared" si="38"/>
        <v>2.0027862562500048E-4</v>
      </c>
      <c r="X238" s="5">
        <f t="shared" si="44"/>
        <v>-1.3722922772677171E-2</v>
      </c>
      <c r="Y238" s="5">
        <f t="shared" si="45"/>
        <v>0.96786617371054862</v>
      </c>
      <c r="Z238" s="5">
        <f t="shared" si="46"/>
        <v>2.4193667823728528E-2</v>
      </c>
    </row>
    <row r="239" spans="15:26" x14ac:dyDescent="0.25">
      <c r="O239" s="6">
        <f t="shared" si="43"/>
        <v>1.360000000000001</v>
      </c>
      <c r="P239">
        <f t="shared" si="39"/>
        <v>2.4269199171116512E-2</v>
      </c>
      <c r="Q239">
        <f t="shared" si="36"/>
        <v>2.4367388735888059E-2</v>
      </c>
      <c r="R239">
        <f t="shared" si="40"/>
        <v>3.7622979980046982E-2</v>
      </c>
      <c r="S239">
        <f t="shared" si="37"/>
        <v>2.446573382985353E-2</v>
      </c>
      <c r="T239">
        <f t="shared" si="41"/>
        <v>3.7840666609157525E-2</v>
      </c>
      <c r="U239">
        <f t="shared" si="42"/>
        <v>2.2432900511054309E-2</v>
      </c>
      <c r="V239">
        <v>1.4162874171390751E-2</v>
      </c>
      <c r="W239" s="5">
        <f t="shared" si="38"/>
        <v>2.0476231082666713E-4</v>
      </c>
      <c r="X239" s="5">
        <f t="shared" si="44"/>
        <v>-1.3958111860564084E-2</v>
      </c>
      <c r="Y239" s="5">
        <f t="shared" si="45"/>
        <v>0.96750283287301764</v>
      </c>
      <c r="Z239" s="5">
        <f t="shared" si="46"/>
        <v>2.4291857388500062E-2</v>
      </c>
    </row>
    <row r="240" spans="15:26" x14ac:dyDescent="0.25">
      <c r="O240" s="6">
        <f t="shared" si="43"/>
        <v>1.370000000000001</v>
      </c>
      <c r="P240">
        <f t="shared" si="39"/>
        <v>2.4367388735888059E-2</v>
      </c>
      <c r="Q240">
        <f t="shared" si="36"/>
        <v>2.446573382985353E-2</v>
      </c>
      <c r="R240">
        <f t="shared" si="40"/>
        <v>3.7840666609157525E-2</v>
      </c>
      <c r="S240">
        <f t="shared" si="37"/>
        <v>2.4564226105983022E-2</v>
      </c>
      <c r="T240">
        <f t="shared" si="41"/>
        <v>3.8057667935723558E-2</v>
      </c>
      <c r="U240">
        <f t="shared" si="42"/>
        <v>2.2369254356603255E-2</v>
      </c>
      <c r="V240">
        <v>1.4404790234530444E-2</v>
      </c>
      <c r="W240" s="5">
        <f t="shared" si="38"/>
        <v>2.0931241978833383E-4</v>
      </c>
      <c r="X240" s="5">
        <f t="shared" si="44"/>
        <v>-1.419547781474211E-2</v>
      </c>
      <c r="Y240" s="5">
        <f t="shared" si="45"/>
        <v>0.96713752310372758</v>
      </c>
      <c r="Z240" s="5">
        <f t="shared" si="46"/>
        <v>2.4390202482465591E-2</v>
      </c>
    </row>
    <row r="241" spans="15:26" x14ac:dyDescent="0.25">
      <c r="O241" s="6">
        <f t="shared" si="43"/>
        <v>1.380000000000001</v>
      </c>
      <c r="P241">
        <f t="shared" si="39"/>
        <v>2.446573382985353E-2</v>
      </c>
      <c r="Q241">
        <f t="shared" si="36"/>
        <v>2.4564226105983022E-2</v>
      </c>
      <c r="R241">
        <f t="shared" si="40"/>
        <v>3.8057667935723558E-2</v>
      </c>
      <c r="S241">
        <f t="shared" si="37"/>
        <v>2.4662857218297862E-2</v>
      </c>
      <c r="T241">
        <f t="shared" si="41"/>
        <v>3.827395071774576E-2</v>
      </c>
      <c r="U241">
        <f t="shared" si="42"/>
        <v>2.2302284002220216E-2</v>
      </c>
      <c r="V241">
        <v>1.4648943223105788E-2</v>
      </c>
      <c r="W241" s="5">
        <f t="shared" si="38"/>
        <v>2.1392944092000051E-4</v>
      </c>
      <c r="X241" s="5">
        <f t="shared" si="44"/>
        <v>-1.4435013782185788E-2</v>
      </c>
      <c r="Y241" s="5">
        <f t="shared" si="45"/>
        <v>0.96677025336156819</v>
      </c>
      <c r="Z241" s="5">
        <f t="shared" si="46"/>
        <v>2.448869475859506E-2</v>
      </c>
    </row>
    <row r="242" spans="15:26" x14ac:dyDescent="0.25">
      <c r="O242" s="6">
        <f t="shared" si="43"/>
        <v>1.390000000000001</v>
      </c>
      <c r="P242">
        <f t="shared" si="39"/>
        <v>2.4564226105983022E-2</v>
      </c>
      <c r="Q242">
        <f t="shared" si="36"/>
        <v>2.4662857218297862E-2</v>
      </c>
      <c r="R242">
        <f t="shared" si="40"/>
        <v>3.827395071774576E-2</v>
      </c>
      <c r="S242">
        <f t="shared" si="37"/>
        <v>2.4761618824843807E-2</v>
      </c>
      <c r="T242">
        <f t="shared" si="41"/>
        <v>3.8489482134730135E-2</v>
      </c>
      <c r="U242">
        <f t="shared" si="42"/>
        <v>2.2232031598437556E-2</v>
      </c>
      <c r="V242">
        <v>1.4895326440081355E-2</v>
      </c>
      <c r="W242" s="5">
        <f t="shared" si="38"/>
        <v>2.1861386263166718E-4</v>
      </c>
      <c r="X242" s="5">
        <f t="shared" si="44"/>
        <v>-1.4676712577449689E-2</v>
      </c>
      <c r="Y242" s="5">
        <f t="shared" si="45"/>
        <v>0.96640103292851542</v>
      </c>
      <c r="Z242" s="5">
        <f t="shared" si="46"/>
        <v>2.4587325870909921E-2</v>
      </c>
    </row>
    <row r="243" spans="15:26" x14ac:dyDescent="0.25">
      <c r="O243" s="6">
        <f t="shared" si="43"/>
        <v>1.400000000000001</v>
      </c>
      <c r="P243">
        <f t="shared" si="39"/>
        <v>2.4662857218297862E-2</v>
      </c>
      <c r="Q243">
        <f t="shared" si="36"/>
        <v>2.4761618824843807E-2</v>
      </c>
      <c r="R243">
        <f t="shared" si="40"/>
        <v>3.8489482134730135E-2</v>
      </c>
      <c r="S243">
        <f t="shared" si="37"/>
        <v>2.4860502590600863E-2</v>
      </c>
      <c r="T243">
        <f t="shared" si="41"/>
        <v>3.8704229796588711E-2</v>
      </c>
      <c r="U243">
        <f t="shared" si="42"/>
        <v>2.2158540185857615E-2</v>
      </c>
      <c r="V243">
        <v>1.5143932860216758E-2</v>
      </c>
      <c r="W243" s="5">
        <f t="shared" si="38"/>
        <v>2.2336617333333387E-4</v>
      </c>
      <c r="X243" s="5">
        <f t="shared" si="44"/>
        <v>-1.4920566686883423E-2</v>
      </c>
      <c r="Y243" s="5">
        <f t="shared" si="45"/>
        <v>0.96602987140478458</v>
      </c>
      <c r="Z243" s="5">
        <f t="shared" si="46"/>
        <v>2.4686087477455865E-2</v>
      </c>
    </row>
    <row r="244" spans="15:26" x14ac:dyDescent="0.25">
      <c r="O244" s="6">
        <f t="shared" si="43"/>
        <v>1.410000000000001</v>
      </c>
      <c r="P244">
        <f t="shared" si="39"/>
        <v>2.4761618824843807E-2</v>
      </c>
      <c r="Q244">
        <f t="shared" si="36"/>
        <v>2.4860502590600863E-2</v>
      </c>
      <c r="R244">
        <f t="shared" si="40"/>
        <v>3.8704229796588711E-2</v>
      </c>
      <c r="S244">
        <f t="shared" si="37"/>
        <v>2.4959500190330823E-2</v>
      </c>
      <c r="T244">
        <f t="shared" si="41"/>
        <v>3.8918161752255209E-2</v>
      </c>
      <c r="U244">
        <f t="shared" si="42"/>
        <v>2.2081853666649786E-2</v>
      </c>
      <c r="V244">
        <v>1.5394755134370754E-2</v>
      </c>
      <c r="W244" s="5">
        <f t="shared" si="38"/>
        <v>2.2818686143500052E-4</v>
      </c>
      <c r="X244" s="5">
        <f t="shared" si="44"/>
        <v>-1.5166568272935754E-2</v>
      </c>
      <c r="Y244" s="5">
        <f t="shared" si="45"/>
        <v>0.96565677870389699</v>
      </c>
      <c r="Z244" s="5">
        <f t="shared" si="46"/>
        <v>2.4784971243212883E-2</v>
      </c>
    </row>
    <row r="245" spans="15:26" x14ac:dyDescent="0.25">
      <c r="O245" s="6">
        <f t="shared" si="43"/>
        <v>1.420000000000001</v>
      </c>
      <c r="P245">
        <f t="shared" si="39"/>
        <v>2.4860502590600863E-2</v>
      </c>
      <c r="Q245">
        <f t="shared" si="36"/>
        <v>2.4959500190330823E-2</v>
      </c>
      <c r="R245">
        <f t="shared" si="40"/>
        <v>3.8918161752255209E-2</v>
      </c>
      <c r="S245">
        <f t="shared" si="37"/>
        <v>2.5058603311362823E-2</v>
      </c>
      <c r="T245">
        <f t="shared" si="41"/>
        <v>3.9131246497906842E-2</v>
      </c>
      <c r="U245">
        <f t="shared" si="42"/>
        <v>2.20020167651633E-2</v>
      </c>
      <c r="V245">
        <v>1.5647785593891423E-2</v>
      </c>
      <c r="W245" s="5">
        <f t="shared" si="38"/>
        <v>2.3307641534666725E-4</v>
      </c>
      <c r="X245" s="5">
        <f t="shared" si="44"/>
        <v>-1.5414709178544756E-2</v>
      </c>
      <c r="Y245" s="5">
        <f t="shared" si="45"/>
        <v>0.96528176504766472</v>
      </c>
      <c r="Z245" s="5">
        <f t="shared" si="46"/>
        <v>2.488396884294285E-2</v>
      </c>
    </row>
    <row r="246" spans="15:26" x14ac:dyDescent="0.25">
      <c r="O246" s="6">
        <f t="shared" si="43"/>
        <v>1.430000000000001</v>
      </c>
      <c r="P246">
        <f t="shared" si="39"/>
        <v>2.4959500190330823E-2</v>
      </c>
      <c r="Q246">
        <f t="shared" si="36"/>
        <v>2.5058603311362823E-2</v>
      </c>
      <c r="R246">
        <f t="shared" si="40"/>
        <v>3.9131246497906842E-2</v>
      </c>
      <c r="S246">
        <f t="shared" si="37"/>
        <v>2.5157803656317899E-2</v>
      </c>
      <c r="T246">
        <f t="shared" si="41"/>
        <v>3.9343452984893723E-2</v>
      </c>
      <c r="U246">
        <f t="shared" si="42"/>
        <v>2.1919074998688087E-2</v>
      </c>
      <c r="V246">
        <v>1.5903016255088602E-2</v>
      </c>
      <c r="W246" s="5">
        <f t="shared" si="38"/>
        <v>2.380353234783339E-4</v>
      </c>
      <c r="X246" s="5">
        <f t="shared" si="44"/>
        <v>-1.5664980931610267E-2</v>
      </c>
      <c r="Y246" s="5">
        <f t="shared" si="45"/>
        <v>0.96490484096109774</v>
      </c>
      <c r="Z246" s="5">
        <f t="shared" si="46"/>
        <v>2.4983071963974871E-2</v>
      </c>
    </row>
    <row r="247" spans="15:26" x14ac:dyDescent="0.25">
      <c r="O247" s="6">
        <f t="shared" si="43"/>
        <v>1.4400000000000011</v>
      </c>
      <c r="P247">
        <f t="shared" si="39"/>
        <v>2.5058603311362823E-2</v>
      </c>
      <c r="Q247">
        <f t="shared" si="36"/>
        <v>2.5157803656317899E-2</v>
      </c>
      <c r="R247">
        <f t="shared" si="40"/>
        <v>3.9343452984893723E-2</v>
      </c>
      <c r="S247">
        <f t="shared" si="37"/>
        <v>2.525709294577292E-2</v>
      </c>
      <c r="T247">
        <f t="shared" si="41"/>
        <v>3.9554750627296006E-2</v>
      </c>
      <c r="U247">
        <f t="shared" si="42"/>
        <v>2.1833074640228333E-2</v>
      </c>
      <c r="V247">
        <v>1.616043882378564E-2</v>
      </c>
      <c r="W247" s="5">
        <f t="shared" si="38"/>
        <v>2.4306407424000057E-4</v>
      </c>
      <c r="X247" s="5">
        <f t="shared" si="44"/>
        <v>-1.5917374749545639E-2</v>
      </c>
      <c r="Y247" s="5">
        <f t="shared" si="45"/>
        <v>0.96452601726723608</v>
      </c>
      <c r="Z247" s="5">
        <f t="shared" si="46"/>
        <v>2.5082272308929926E-2</v>
      </c>
    </row>
    <row r="248" spans="15:26" x14ac:dyDescent="0.25">
      <c r="O248" s="6">
        <f t="shared" si="43"/>
        <v>1.4500000000000011</v>
      </c>
      <c r="P248">
        <f t="shared" si="39"/>
        <v>2.5157803656317899E-2</v>
      </c>
      <c r="Q248">
        <f t="shared" si="36"/>
        <v>2.525709294577292E-2</v>
      </c>
      <c r="R248">
        <f t="shared" si="40"/>
        <v>3.9554750627296006E-2</v>
      </c>
      <c r="S248">
        <f t="shared" si="37"/>
        <v>2.5356462920864735E-2</v>
      </c>
      <c r="T248">
        <f t="shared" si="41"/>
        <v>3.9765109309177885E-2</v>
      </c>
      <c r="U248">
        <f t="shared" si="42"/>
        <v>2.1744062688187814E-2</v>
      </c>
      <c r="V248">
        <v>1.642004469994672E-2</v>
      </c>
      <c r="W248" s="5">
        <f t="shared" si="38"/>
        <v>2.4816315604166725E-4</v>
      </c>
      <c r="X248" s="5">
        <f t="shared" si="44"/>
        <v>-1.6171881543905052E-2</v>
      </c>
      <c r="Y248" s="5">
        <f t="shared" si="45"/>
        <v>0.96414530508191143</v>
      </c>
      <c r="Z248" s="5">
        <f t="shared" si="46"/>
        <v>2.5181561598384972E-2</v>
      </c>
    </row>
    <row r="249" spans="15:26" x14ac:dyDescent="0.25">
      <c r="O249" s="6">
        <f t="shared" si="43"/>
        <v>1.4600000000000011</v>
      </c>
      <c r="P249">
        <f t="shared" si="39"/>
        <v>2.525709294577292E-2</v>
      </c>
      <c r="Q249">
        <f t="shared" si="36"/>
        <v>2.5356462920864735E-2</v>
      </c>
      <c r="R249">
        <f t="shared" si="40"/>
        <v>3.9765109309177885E-2</v>
      </c>
      <c r="S249">
        <f t="shared" si="37"/>
        <v>2.5455905345835132E-2</v>
      </c>
      <c r="T249">
        <f t="shared" si="41"/>
        <v>3.9974499391513152E-2</v>
      </c>
      <c r="U249">
        <f t="shared" si="42"/>
        <v>2.1652086833526735E-2</v>
      </c>
      <c r="V249">
        <v>1.6681824982376615E-2</v>
      </c>
      <c r="W249" s="5">
        <f t="shared" si="38"/>
        <v>2.5333305729333399E-4</v>
      </c>
      <c r="X249" s="5">
        <f t="shared" si="44"/>
        <v>-1.6428491925083281E-2</v>
      </c>
      <c r="Y249" s="5">
        <f t="shared" si="45"/>
        <v>0.96376271580844231</v>
      </c>
      <c r="Z249" s="5">
        <f t="shared" si="46"/>
        <v>2.528093157347679E-2</v>
      </c>
    </row>
    <row r="250" spans="15:26" x14ac:dyDescent="0.25">
      <c r="O250" s="6">
        <f t="shared" si="43"/>
        <v>1.4700000000000011</v>
      </c>
      <c r="P250">
        <f t="shared" si="39"/>
        <v>2.5356462920864735E-2</v>
      </c>
      <c r="Q250">
        <f t="shared" si="36"/>
        <v>2.5455905345835132E-2</v>
      </c>
      <c r="R250">
        <f t="shared" si="40"/>
        <v>3.9974499391513152E-2</v>
      </c>
      <c r="S250">
        <f t="shared" si="37"/>
        <v>2.5555412010517337E-2</v>
      </c>
      <c r="T250">
        <f t="shared" si="41"/>
        <v>4.0182891718801378E-2</v>
      </c>
      <c r="U250">
        <f t="shared" si="42"/>
        <v>2.15571954288226E-2</v>
      </c>
      <c r="V250">
        <v>1.6945770473489854E-2</v>
      </c>
      <c r="W250" s="5">
        <f t="shared" si="38"/>
        <v>2.5857426640500062E-4</v>
      </c>
      <c r="X250" s="5">
        <f t="shared" si="44"/>
        <v>-1.6687196207084854E-2</v>
      </c>
      <c r="Y250" s="5">
        <f t="shared" si="45"/>
        <v>0.9633782611322651</v>
      </c>
      <c r="Z250" s="5">
        <f t="shared" si="46"/>
        <v>2.5380373998447187E-2</v>
      </c>
    </row>
    <row r="251" spans="15:26" x14ac:dyDescent="0.25">
      <c r="O251" s="6">
        <f t="shared" si="43"/>
        <v>1.4800000000000011</v>
      </c>
      <c r="P251">
        <f t="shared" si="39"/>
        <v>2.5455905345835132E-2</v>
      </c>
      <c r="Q251">
        <f t="shared" si="36"/>
        <v>2.5555412010517337E-2</v>
      </c>
      <c r="R251">
        <f t="shared" si="40"/>
        <v>4.0182891718801378E-2</v>
      </c>
      <c r="S251">
        <f t="shared" si="37"/>
        <v>2.5654974732764433E-2</v>
      </c>
      <c r="T251">
        <f t="shared" si="41"/>
        <v>4.0390257625334713E-2</v>
      </c>
      <c r="U251">
        <f t="shared" si="42"/>
        <v>2.1459437453333553E-2</v>
      </c>
      <c r="V251">
        <v>1.7211871684145962E-2</v>
      </c>
      <c r="W251" s="5">
        <f t="shared" si="38"/>
        <v>2.6388727178666731E-4</v>
      </c>
      <c r="X251" s="5">
        <f t="shared" si="44"/>
        <v>-1.6947984412359295E-2</v>
      </c>
      <c r="Y251" s="5">
        <f t="shared" si="45"/>
        <v>0.96299195301550566</v>
      </c>
      <c r="Z251" s="5">
        <f t="shared" si="46"/>
        <v>2.5479880663129381E-2</v>
      </c>
    </row>
    <row r="252" spans="15:26" x14ac:dyDescent="0.25">
      <c r="O252" s="6">
        <f t="shared" si="43"/>
        <v>1.4900000000000011</v>
      </c>
      <c r="P252">
        <f t="shared" si="39"/>
        <v>2.5555412010517337E-2</v>
      </c>
      <c r="Q252">
        <f t="shared" si="36"/>
        <v>2.5654974732764433E-2</v>
      </c>
      <c r="R252">
        <f t="shared" si="40"/>
        <v>4.0390257625334713E-2</v>
      </c>
      <c r="S252">
        <f t="shared" si="37"/>
        <v>2.5754585360820755E-2</v>
      </c>
      <c r="T252">
        <f t="shared" si="41"/>
        <v>4.0596568941212774E-2</v>
      </c>
      <c r="U252">
        <f t="shared" si="42"/>
        <v>2.1358862487806052E-2</v>
      </c>
      <c r="V252">
        <v>1.7480118838547443E-2</v>
      </c>
      <c r="W252" s="5">
        <f t="shared" si="38"/>
        <v>2.6927256184833395E-4</v>
      </c>
      <c r="X252" s="5">
        <f t="shared" si="44"/>
        <v>-1.721084627669911E-2</v>
      </c>
      <c r="Y252" s="5">
        <f t="shared" si="45"/>
        <v>0.96260380369149467</v>
      </c>
      <c r="Z252" s="5">
        <f t="shared" si="46"/>
        <v>2.5579443385376467E-2</v>
      </c>
    </row>
    <row r="253" spans="15:26" x14ac:dyDescent="0.25">
      <c r="O253" s="6">
        <f t="shared" si="43"/>
        <v>1.5000000000000011</v>
      </c>
      <c r="P253">
        <f t="shared" si="39"/>
        <v>2.5654974732764433E-2</v>
      </c>
      <c r="Q253">
        <f t="shared" si="36"/>
        <v>2.5754585360820755E-2</v>
      </c>
      <c r="R253">
        <f t="shared" si="40"/>
        <v>4.0596568941212774E-2</v>
      </c>
      <c r="S253">
        <f t="shared" si="37"/>
        <v>2.5854235775636562E-2</v>
      </c>
      <c r="T253">
        <f t="shared" si="41"/>
        <v>4.0801797998007538E-2</v>
      </c>
      <c r="U253">
        <f t="shared" si="42"/>
        <v>2.1255520679476454E-2</v>
      </c>
      <c r="V253">
        <v>1.7750501879197678E-2</v>
      </c>
      <c r="W253" s="5">
        <f t="shared" si="38"/>
        <v>2.7473062500000069E-4</v>
      </c>
      <c r="X253" s="5">
        <f t="shared" si="44"/>
        <v>-1.7475771254197678E-2</v>
      </c>
      <c r="Y253" s="5">
        <f t="shared" si="45"/>
        <v>0.96221382565922986</v>
      </c>
      <c r="Z253" s="5">
        <f t="shared" si="46"/>
        <v>2.5679054013432775E-2</v>
      </c>
    </row>
    <row r="254" spans="15:26" x14ac:dyDescent="0.25">
      <c r="O254" s="6">
        <f t="shared" si="43"/>
        <v>1.5100000000000011</v>
      </c>
      <c r="P254">
        <f t="shared" si="39"/>
        <v>2.5754585360820755E-2</v>
      </c>
      <c r="Q254">
        <f t="shared" si="36"/>
        <v>2.5854235775636562E-2</v>
      </c>
      <c r="R254">
        <f t="shared" si="40"/>
        <v>4.0801797998007538E-2</v>
      </c>
      <c r="S254">
        <f t="shared" si="37"/>
        <v>2.5953917893126732E-2</v>
      </c>
      <c r="T254">
        <f t="shared" si="41"/>
        <v>4.1005917634142505E-2</v>
      </c>
      <c r="U254">
        <f t="shared" si="42"/>
        <v>2.1149462713496676E-2</v>
      </c>
      <c r="V254">
        <v>1.8023010471915849E-2</v>
      </c>
      <c r="W254" s="5">
        <f t="shared" si="38"/>
        <v>2.8026194965166733E-4</v>
      </c>
      <c r="X254" s="5">
        <f t="shared" si="44"/>
        <v>-1.7742748522264182E-2</v>
      </c>
      <c r="Y254" s="5">
        <f t="shared" si="45"/>
        <v>0.9618220316777889</v>
      </c>
      <c r="Z254" s="5">
        <f t="shared" si="46"/>
        <v>2.5778704428248578E-2</v>
      </c>
    </row>
    <row r="255" spans="15:26" x14ac:dyDescent="0.25">
      <c r="O255" s="6">
        <f t="shared" si="43"/>
        <v>1.5200000000000011</v>
      </c>
      <c r="P255">
        <f t="shared" si="39"/>
        <v>2.5854235775636562E-2</v>
      </c>
      <c r="Q255">
        <f t="shared" si="36"/>
        <v>2.5953917893126732E-2</v>
      </c>
      <c r="R255">
        <f t="shared" si="40"/>
        <v>4.1005917634142505E-2</v>
      </c>
      <c r="S255">
        <f t="shared" si="37"/>
        <v>2.605362366637418E-2</v>
      </c>
      <c r="T255">
        <f t="shared" si="41"/>
        <v>4.1208901199986173E-2</v>
      </c>
      <c r="U255">
        <f t="shared" si="42"/>
        <v>2.1040739784366741E-2</v>
      </c>
      <c r="V255">
        <v>1.8297634010905381E-2</v>
      </c>
      <c r="W255" s="5">
        <f t="shared" si="38"/>
        <v>2.8586702421333406E-4</v>
      </c>
      <c r="X255" s="5">
        <f t="shared" si="44"/>
        <v>-1.8011766986692046E-2</v>
      </c>
      <c r="Y255" s="5">
        <f t="shared" si="45"/>
        <v>0.96142843476069628</v>
      </c>
      <c r="Z255" s="5">
        <f t="shared" si="46"/>
        <v>2.5878386545738753E-2</v>
      </c>
    </row>
    <row r="256" spans="15:26" x14ac:dyDescent="0.25">
      <c r="O256" s="6">
        <f t="shared" si="43"/>
        <v>1.5300000000000011</v>
      </c>
      <c r="P256">
        <f t="shared" si="39"/>
        <v>2.5953917893126732E-2</v>
      </c>
      <c r="Q256">
        <f t="shared" si="36"/>
        <v>2.605362366637418E-2</v>
      </c>
      <c r="R256">
        <f t="shared" si="40"/>
        <v>4.1208901199986173E-2</v>
      </c>
      <c r="S256">
        <f t="shared" si="37"/>
        <v>2.6153345087778453E-2</v>
      </c>
      <c r="T256">
        <f t="shared" si="41"/>
        <v>4.141072256263225E-2</v>
      </c>
      <c r="U256">
        <f t="shared" si="42"/>
        <v>2.0929403564607769E-2</v>
      </c>
      <c r="V256">
        <v>1.8574361623873353E-2</v>
      </c>
      <c r="W256" s="5">
        <f t="shared" si="38"/>
        <v>2.9154633709500073E-4</v>
      </c>
      <c r="X256" s="5">
        <f t="shared" si="44"/>
        <v>-1.8282815286778352E-2</v>
      </c>
      <c r="Y256" s="5">
        <f t="shared" si="45"/>
        <v>0.96103304817024715</v>
      </c>
      <c r="Z256" s="5">
        <f t="shared" si="46"/>
        <v>2.5978092318986245E-2</v>
      </c>
    </row>
    <row r="257" spans="15:26" x14ac:dyDescent="0.25">
      <c r="O257" s="6">
        <f t="shared" si="43"/>
        <v>1.5400000000000011</v>
      </c>
      <c r="P257">
        <f t="shared" si="39"/>
        <v>2.605362366637418E-2</v>
      </c>
      <c r="Q257">
        <f t="shared" si="36"/>
        <v>2.6153345087778453E-2</v>
      </c>
      <c r="R257">
        <f t="shared" si="40"/>
        <v>4.141072256263225E-2</v>
      </c>
      <c r="S257">
        <f t="shared" si="37"/>
        <v>2.625307419115044E-2</v>
      </c>
      <c r="T257">
        <f t="shared" si="41"/>
        <v>4.1611356110436579E-2</v>
      </c>
      <c r="U257">
        <f t="shared" si="42"/>
        <v>2.0815506180432836E-2</v>
      </c>
      <c r="V257">
        <v>1.8853182177197805E-2</v>
      </c>
      <c r="W257" s="5">
        <f t="shared" si="38"/>
        <v>2.973003767066674E-4</v>
      </c>
      <c r="X257" s="5">
        <f t="shared" si="44"/>
        <v>-1.8555881800491138E-2</v>
      </c>
      <c r="Y257" s="5">
        <f t="shared" si="45"/>
        <v>0.96063588541179212</v>
      </c>
      <c r="Z257" s="5">
        <f t="shared" si="46"/>
        <v>2.6077813740390463E-2</v>
      </c>
    </row>
    <row r="258" spans="15:26" x14ac:dyDescent="0.25">
      <c r="O258" s="6">
        <f t="shared" si="43"/>
        <v>1.5500000000000012</v>
      </c>
      <c r="P258">
        <f t="shared" si="39"/>
        <v>2.6153345087778453E-2</v>
      </c>
      <c r="Q258">
        <f t="shared" si="36"/>
        <v>2.625307419115044E-2</v>
      </c>
      <c r="R258">
        <f t="shared" si="40"/>
        <v>4.1611356110436579E-2</v>
      </c>
      <c r="S258">
        <f t="shared" si="37"/>
        <v>2.6352803053753406E-2</v>
      </c>
      <c r="T258">
        <f t="shared" si="41"/>
        <v>4.1810776757213002E-2</v>
      </c>
      <c r="U258">
        <f t="shared" si="42"/>
        <v>2.0699100177642284E-2</v>
      </c>
      <c r="V258">
        <v>1.9134084281140273E-2</v>
      </c>
      <c r="W258" s="5">
        <f t="shared" si="38"/>
        <v>3.0312963145833404E-4</v>
      </c>
      <c r="X258" s="5">
        <f t="shared" si="44"/>
        <v>-1.8830954649681941E-2</v>
      </c>
      <c r="Y258" s="5">
        <f t="shared" si="45"/>
        <v>0.96023696022798444</v>
      </c>
      <c r="Z258" s="5">
        <f t="shared" si="46"/>
        <v>2.6177542843762464E-2</v>
      </c>
    </row>
    <row r="259" spans="15:26" x14ac:dyDescent="0.25">
      <c r="O259" s="6">
        <f t="shared" si="43"/>
        <v>1.5600000000000012</v>
      </c>
      <c r="P259">
        <f t="shared" si="39"/>
        <v>2.625307419115044E-2</v>
      </c>
      <c r="Q259">
        <f t="shared" si="36"/>
        <v>2.6352803053753406E-2</v>
      </c>
      <c r="R259">
        <f t="shared" si="40"/>
        <v>4.1810776757213002E-2</v>
      </c>
      <c r="S259">
        <f t="shared" si="37"/>
        <v>2.6452523798291272E-2</v>
      </c>
      <c r="T259">
        <f t="shared" si="41"/>
        <v>4.2008959946198451E-2</v>
      </c>
      <c r="U259">
        <f t="shared" si="42"/>
        <v>2.0580238498544991E-2</v>
      </c>
      <c r="V259">
        <v>1.9417056295100498E-2</v>
      </c>
      <c r="W259" s="5">
        <f t="shared" si="38"/>
        <v>3.0903458976000073E-4</v>
      </c>
      <c r="X259" s="5">
        <f t="shared" si="44"/>
        <v>-1.9108021705340497E-2</v>
      </c>
      <c r="Y259" s="5">
        <f t="shared" si="45"/>
        <v>0.9598362865929958</v>
      </c>
      <c r="Z259" s="5">
        <f t="shared" si="46"/>
        <v>2.6277271706365395E-2</v>
      </c>
    </row>
    <row r="260" spans="15:26" x14ac:dyDescent="0.25">
      <c r="O260" s="6">
        <f t="shared" si="43"/>
        <v>1.5700000000000012</v>
      </c>
      <c r="P260">
        <f t="shared" si="39"/>
        <v>2.6352803053753406E-2</v>
      </c>
      <c r="Q260">
        <f t="shared" si="36"/>
        <v>2.6452523798291272E-2</v>
      </c>
      <c r="R260">
        <f t="shared" si="40"/>
        <v>4.2008959946198451E-2</v>
      </c>
      <c r="S260">
        <f t="shared" si="37"/>
        <v>2.6552228594844698E-2</v>
      </c>
      <c r="T260">
        <f t="shared" si="41"/>
        <v>4.2205881653732666E-2</v>
      </c>
      <c r="U260">
        <f t="shared" si="42"/>
        <v>2.0458974453421448E-2</v>
      </c>
      <c r="V260">
        <v>1.9702086332910606E-2</v>
      </c>
      <c r="W260" s="5">
        <f t="shared" si="38"/>
        <v>3.150157400216674E-4</v>
      </c>
      <c r="X260" s="5">
        <f t="shared" si="44"/>
        <v>-1.9387070592888939E-2</v>
      </c>
      <c r="Y260" s="5">
        <f t="shared" si="45"/>
        <v>0.95943387870670027</v>
      </c>
      <c r="Z260" s="5">
        <f t="shared" si="46"/>
        <v>2.6376992450903313E-2</v>
      </c>
    </row>
    <row r="261" spans="15:26" x14ac:dyDescent="0.25">
      <c r="O261" s="6">
        <f t="shared" si="43"/>
        <v>1.5800000000000012</v>
      </c>
      <c r="P261">
        <f t="shared" si="39"/>
        <v>2.6452523798291272E-2</v>
      </c>
      <c r="Q261">
        <f t="shared" si="36"/>
        <v>2.6552228594844698E-2</v>
      </c>
      <c r="R261">
        <f t="shared" si="40"/>
        <v>4.2205881653732666E-2</v>
      </c>
      <c r="S261">
        <f t="shared" si="37"/>
        <v>2.665190966275546E-2</v>
      </c>
      <c r="T261">
        <f t="shared" si="41"/>
        <v>4.2401518392655727E-2</v>
      </c>
      <c r="U261">
        <f t="shared" si="42"/>
        <v>2.0335361692306066E-2</v>
      </c>
      <c r="V261">
        <v>1.9989162268166043E-2</v>
      </c>
      <c r="W261" s="5">
        <f t="shared" si="38"/>
        <v>3.2107357065333416E-4</v>
      </c>
      <c r="X261" s="5">
        <f t="shared" si="44"/>
        <v>-1.9668088697512708E-2</v>
      </c>
      <c r="Y261" s="5">
        <f t="shared" si="45"/>
        <v>0.95902975098883259</v>
      </c>
      <c r="Z261" s="5">
        <f t="shared" si="46"/>
        <v>2.6476697247456753E-2</v>
      </c>
    </row>
    <row r="262" spans="15:26" x14ac:dyDescent="0.25">
      <c r="O262" s="6">
        <f t="shared" si="43"/>
        <v>1.5900000000000012</v>
      </c>
      <c r="P262">
        <f t="shared" si="39"/>
        <v>2.6552228594844698E-2</v>
      </c>
      <c r="Q262">
        <f t="shared" si="36"/>
        <v>2.665190966275546E-2</v>
      </c>
      <c r="R262">
        <f t="shared" si="40"/>
        <v>4.2401518392655727E-2</v>
      </c>
      <c r="S262">
        <f t="shared" si="37"/>
        <v>2.6751559272459827E-2</v>
      </c>
      <c r="T262">
        <f t="shared" si="41"/>
        <v>4.2595847215454209E-2</v>
      </c>
      <c r="U262">
        <f t="shared" si="42"/>
        <v>2.020945417984827E-2</v>
      </c>
      <c r="V262">
        <v>2.0278271739590719E-2</v>
      </c>
      <c r="W262" s="5">
        <f t="shared" si="38"/>
        <v>3.2720857006500079E-4</v>
      </c>
      <c r="X262" s="5">
        <f t="shared" si="44"/>
        <v>-1.9951063169525718E-2</v>
      </c>
      <c r="Y262" s="5">
        <f t="shared" si="45"/>
        <v>0.9586239180731212</v>
      </c>
      <c r="Z262" s="5">
        <f t="shared" si="46"/>
        <v>2.6576378315367497E-2</v>
      </c>
    </row>
    <row r="263" spans="15:26" x14ac:dyDescent="0.25">
      <c r="O263" s="6">
        <f t="shared" si="43"/>
        <v>1.6000000000000012</v>
      </c>
      <c r="P263">
        <f t="shared" si="39"/>
        <v>2.665190966275546E-2</v>
      </c>
      <c r="Q263">
        <f t="shared" si="36"/>
        <v>2.6751559272459827E-2</v>
      </c>
      <c r="R263">
        <f t="shared" si="40"/>
        <v>4.2595847215454209E-2</v>
      </c>
      <c r="S263">
        <f t="shared" si="37"/>
        <v>2.6851169747271694E-2</v>
      </c>
      <c r="T263">
        <f t="shared" si="41"/>
        <v>4.2788845717170405E-2</v>
      </c>
      <c r="U263">
        <f t="shared" si="42"/>
        <v>2.0081306171619615E-2</v>
      </c>
      <c r="V263">
        <v>2.056940215643336E-2</v>
      </c>
      <c r="W263" s="5">
        <f t="shared" si="38"/>
        <v>3.3342122666666756E-4</v>
      </c>
      <c r="X263" s="5">
        <f t="shared" si="44"/>
        <v>-2.0235980929766691E-2</v>
      </c>
      <c r="Y263" s="5">
        <f t="shared" si="45"/>
        <v>0.95821639480140086</v>
      </c>
      <c r="Z263" s="5">
        <f t="shared" si="46"/>
        <v>2.6676027925071823E-2</v>
      </c>
    </row>
    <row r="264" spans="15:26" x14ac:dyDescent="0.25">
      <c r="O264" s="6">
        <f t="shared" si="43"/>
        <v>1.6100000000000012</v>
      </c>
      <c r="P264">
        <f t="shared" si="39"/>
        <v>2.6751559272459827E-2</v>
      </c>
      <c r="Q264">
        <f t="shared" si="36"/>
        <v>2.6851169747271694E-2</v>
      </c>
      <c r="R264">
        <f t="shared" si="40"/>
        <v>4.2788845717170405E-2</v>
      </c>
      <c r="S264">
        <f t="shared" si="37"/>
        <v>2.6950733465115569E-2</v>
      </c>
      <c r="T264">
        <f t="shared" si="41"/>
        <v>4.2980492037979462E-2</v>
      </c>
      <c r="U264">
        <f t="shared" si="42"/>
        <v>1.9950972180905659E-2</v>
      </c>
      <c r="V264">
        <v>2.0862540703893161E-2</v>
      </c>
      <c r="W264" s="5">
        <f t="shared" si="38"/>
        <v>3.3971202886833414E-4</v>
      </c>
      <c r="X264" s="5">
        <f t="shared" si="44"/>
        <v>-2.0522828675024828E-2</v>
      </c>
      <c r="Y264" s="5">
        <f t="shared" si="45"/>
        <v>0.95780719621770649</v>
      </c>
      <c r="Z264" s="5">
        <f t="shared" si="46"/>
        <v>2.6775638399883721E-2</v>
      </c>
    </row>
    <row r="265" spans="15:26" x14ac:dyDescent="0.25">
      <c r="O265" s="6">
        <f t="shared" si="43"/>
        <v>1.6200000000000012</v>
      </c>
      <c r="P265">
        <f t="shared" si="39"/>
        <v>2.6851169747271694E-2</v>
      </c>
      <c r="Q265">
        <f t="shared" si="36"/>
        <v>2.6950733465115569E-2</v>
      </c>
      <c r="R265">
        <f t="shared" si="40"/>
        <v>4.2980492037979462E-2</v>
      </c>
      <c r="S265">
        <f t="shared" si="37"/>
        <v>2.7050242860210655E-2</v>
      </c>
      <c r="T265">
        <f t="shared" si="41"/>
        <v>4.3170764865614636E-2</v>
      </c>
      <c r="U265">
        <f t="shared" si="42"/>
        <v>1.9818506963517394E-2</v>
      </c>
      <c r="V265">
        <v>2.1157674348571107E-2</v>
      </c>
      <c r="W265" s="5">
        <f t="shared" si="38"/>
        <v>3.4608146508000086E-4</v>
      </c>
      <c r="X265" s="5">
        <f t="shared" si="44"/>
        <v>-2.0811592883491107E-2</v>
      </c>
      <c r="Y265" s="5">
        <f t="shared" si="45"/>
        <v>0.95739633756235254</v>
      </c>
      <c r="Z265" s="5">
        <f t="shared" si="46"/>
        <v>2.6875202117727641E-2</v>
      </c>
    </row>
    <row r="266" spans="15:26" x14ac:dyDescent="0.25">
      <c r="O266" s="6">
        <f t="shared" si="43"/>
        <v>1.6300000000000012</v>
      </c>
      <c r="P266">
        <f t="shared" si="39"/>
        <v>2.6950733465115569E-2</v>
      </c>
      <c r="Q266">
        <f t="shared" si="36"/>
        <v>2.7050242860210655E-2</v>
      </c>
      <c r="R266">
        <f t="shared" si="40"/>
        <v>4.3170764865614636E-2</v>
      </c>
      <c r="S266">
        <f t="shared" si="37"/>
        <v>2.714969042470616E-2</v>
      </c>
      <c r="T266">
        <f t="shared" si="41"/>
        <v>4.3359643437473477E-2</v>
      </c>
      <c r="U266">
        <f t="shared" si="42"/>
        <v>1.968396548588415E-2</v>
      </c>
      <c r="V266">
        <v>2.1454789843945346E-2</v>
      </c>
      <c r="W266" s="5">
        <f t="shared" si="38"/>
        <v>3.5253002371166749E-4</v>
      </c>
      <c r="X266" s="5">
        <f t="shared" si="44"/>
        <v>-2.1102259820233678E-2</v>
      </c>
      <c r="Y266" s="5">
        <f t="shared" si="45"/>
        <v>0.95698383426599876</v>
      </c>
      <c r="Z266" s="5">
        <f t="shared" si="46"/>
        <v>2.6974711512822679E-2</v>
      </c>
    </row>
    <row r="267" spans="15:26" x14ac:dyDescent="0.25">
      <c r="O267" s="6">
        <f t="shared" si="43"/>
        <v>1.6400000000000012</v>
      </c>
      <c r="P267">
        <f t="shared" si="39"/>
        <v>2.7050242860210655E-2</v>
      </c>
      <c r="Q267">
        <f t="shared" si="36"/>
        <v>2.714969042470616E-2</v>
      </c>
      <c r="R267">
        <f t="shared" si="40"/>
        <v>4.3359643437473477E-2</v>
      </c>
      <c r="S267">
        <f t="shared" si="37"/>
        <v>2.7249068710268571E-2</v>
      </c>
      <c r="T267">
        <f t="shared" si="41"/>
        <v>4.3547107542504015E-2</v>
      </c>
      <c r="U267">
        <f t="shared" si="42"/>
        <v>1.9547402903053814E-2</v>
      </c>
      <c r="V267">
        <v>2.1753873735868179E-2</v>
      </c>
      <c r="W267" s="5">
        <f t="shared" si="38"/>
        <v>3.5905819317333414E-4</v>
      </c>
      <c r="X267" s="5">
        <f t="shared" si="44"/>
        <v>-2.1394815542694845E-2</v>
      </c>
      <c r="Y267" s="5">
        <f t="shared" si="45"/>
        <v>0.95656970194370605</v>
      </c>
      <c r="Z267" s="5">
        <f t="shared" si="46"/>
        <v>2.707415907731818E-2</v>
      </c>
    </row>
    <row r="268" spans="15:26" x14ac:dyDescent="0.25">
      <c r="O268" s="6">
        <f t="shared" si="43"/>
        <v>1.6500000000000012</v>
      </c>
      <c r="P268">
        <f t="shared" si="39"/>
        <v>2.714969042470616E-2</v>
      </c>
      <c r="Q268">
        <f t="shared" si="36"/>
        <v>2.7249068710268571E-2</v>
      </c>
      <c r="R268">
        <f t="shared" si="40"/>
        <v>4.3547107542504015E-2</v>
      </c>
      <c r="S268">
        <f t="shared" si="37"/>
        <v>2.7348370329621546E-2</v>
      </c>
      <c r="T268">
        <f t="shared" si="41"/>
        <v>4.3733137522862384E-2</v>
      </c>
      <c r="U268">
        <f t="shared" si="42"/>
        <v>1.9408874535836815E-2</v>
      </c>
      <c r="V268">
        <v>2.2054912368081325E-2</v>
      </c>
      <c r="W268" s="5">
        <f t="shared" si="38"/>
        <v>3.6566646187500092E-4</v>
      </c>
      <c r="X268" s="5">
        <f t="shared" si="44"/>
        <v>-2.1689245906206325E-2</v>
      </c>
      <c r="Y268" s="5">
        <f t="shared" si="45"/>
        <v>0.95615395638898626</v>
      </c>
      <c r="Z268" s="5">
        <f t="shared" si="46"/>
        <v>2.717353736288057E-2</v>
      </c>
    </row>
    <row r="269" spans="15:26" x14ac:dyDescent="0.25">
      <c r="O269" s="6">
        <f t="shared" si="43"/>
        <v>1.6600000000000013</v>
      </c>
      <c r="P269">
        <f t="shared" si="39"/>
        <v>2.7249068710268571E-2</v>
      </c>
      <c r="Q269">
        <f t="shared" si="36"/>
        <v>2.7348370329621546E-2</v>
      </c>
      <c r="R269">
        <f t="shared" si="40"/>
        <v>4.3733137522862384E-2</v>
      </c>
      <c r="S269">
        <f t="shared" si="37"/>
        <v>2.7447587958038904E-2</v>
      </c>
      <c r="T269">
        <f t="shared" si="41"/>
        <v>4.391771427532043E-2</v>
      </c>
      <c r="U269">
        <f t="shared" si="42"/>
        <v>1.9268435845804607E-2</v>
      </c>
      <c r="V269">
        <v>2.2357891887748067E-2</v>
      </c>
      <c r="W269" s="5">
        <f t="shared" si="38"/>
        <v>3.7235531822666756E-4</v>
      </c>
      <c r="X269" s="5">
        <f t="shared" si="44"/>
        <v>-2.1985536569521399E-2</v>
      </c>
      <c r="Y269" s="5">
        <f t="shared" si="45"/>
        <v>0.95573661356784601</v>
      </c>
      <c r="Z269" s="5">
        <f t="shared" si="46"/>
        <v>2.7272838982233615E-2</v>
      </c>
    </row>
    <row r="270" spans="15:26" x14ac:dyDescent="0.25">
      <c r="O270" s="6">
        <f t="shared" si="43"/>
        <v>1.6700000000000013</v>
      </c>
      <c r="P270">
        <f t="shared" si="39"/>
        <v>2.7348370329621546E-2</v>
      </c>
      <c r="Q270">
        <f t="shared" si="36"/>
        <v>2.7447587958038904E-2</v>
      </c>
      <c r="R270">
        <f t="shared" si="40"/>
        <v>4.391771427532043E-2</v>
      </c>
      <c r="S270">
        <f t="shared" si="37"/>
        <v>2.7546714334791274E-2</v>
      </c>
      <c r="T270">
        <f t="shared" si="41"/>
        <v>4.4100819252437133E-2</v>
      </c>
      <c r="U270">
        <f t="shared" si="42"/>
        <v>1.9126142411670342E-2</v>
      </c>
      <c r="V270">
        <v>2.2662798250999375E-2</v>
      </c>
      <c r="W270" s="5">
        <f t="shared" si="38"/>
        <v>3.7912525063833426E-4</v>
      </c>
      <c r="X270" s="5">
        <f t="shared" si="44"/>
        <v>-2.2283673000361041E-2</v>
      </c>
      <c r="Y270" s="5">
        <f t="shared" si="45"/>
        <v>0.95531768961283003</v>
      </c>
      <c r="Z270" s="5">
        <f t="shared" si="46"/>
        <v>2.7372056610650917E-2</v>
      </c>
    </row>
    <row r="271" spans="15:26" x14ac:dyDescent="0.25">
      <c r="O271" s="6">
        <f t="shared" si="43"/>
        <v>1.6800000000000013</v>
      </c>
      <c r="P271">
        <f t="shared" si="39"/>
        <v>2.7447587958038904E-2</v>
      </c>
      <c r="Q271">
        <f t="shared" si="36"/>
        <v>2.7546714334791274E-2</v>
      </c>
      <c r="R271">
        <f t="shared" si="40"/>
        <v>4.4100819252437133E-2</v>
      </c>
      <c r="S271">
        <f t="shared" si="37"/>
        <v>2.76457422645471E-2</v>
      </c>
      <c r="T271">
        <f t="shared" si="41"/>
        <v>4.4282434463525873E-2</v>
      </c>
      <c r="U271">
        <f t="shared" si="42"/>
        <v>1.898204990887398E-2</v>
      </c>
      <c r="V271">
        <v>2.2969617228491848E-2</v>
      </c>
      <c r="W271" s="5">
        <f t="shared" si="38"/>
        <v>3.8597674752000093E-4</v>
      </c>
      <c r="X271" s="5">
        <f t="shared" si="44"/>
        <v>-2.2583640480971848E-2</v>
      </c>
      <c r="Y271" s="5">
        <f t="shared" si="45"/>
        <v>0.95489720081706331</v>
      </c>
      <c r="Z271" s="5">
        <f t="shared" si="46"/>
        <v>2.747118298740327E-2</v>
      </c>
    </row>
    <row r="272" spans="15:26" x14ac:dyDescent="0.25">
      <c r="O272" s="6">
        <f t="shared" si="43"/>
        <v>1.6900000000000013</v>
      </c>
      <c r="P272">
        <f t="shared" si="39"/>
        <v>2.7546714334791274E-2</v>
      </c>
      <c r="Q272">
        <f t="shared" si="36"/>
        <v>2.76457422645471E-2</v>
      </c>
      <c r="R272">
        <f t="shared" si="40"/>
        <v>4.4282434463525873E-2</v>
      </c>
      <c r="S272">
        <f t="shared" si="37"/>
        <v>2.7744664618728522E-2</v>
      </c>
      <c r="T272">
        <f t="shared" si="41"/>
        <v>4.4462542475388778E-2</v>
      </c>
      <c r="U272">
        <f t="shared" si="42"/>
        <v>1.8836214086290475E-2</v>
      </c>
      <c r="V272">
        <v>2.3278334410975227E-2</v>
      </c>
      <c r="W272" s="5">
        <f t="shared" si="38"/>
        <v>3.9291029728166766E-4</v>
      </c>
      <c r="X272" s="5">
        <f t="shared" si="44"/>
        <v>-2.2885424113693559E-2</v>
      </c>
      <c r="Y272" s="5">
        <f t="shared" si="45"/>
        <v>0.95447516362829798</v>
      </c>
      <c r="Z272" s="5">
        <f t="shared" si="46"/>
        <v>2.7570210917159121E-2</v>
      </c>
    </row>
    <row r="273" spans="15:26" x14ac:dyDescent="0.25">
      <c r="O273" s="6">
        <f t="shared" si="43"/>
        <v>1.7000000000000013</v>
      </c>
      <c r="P273">
        <f t="shared" si="39"/>
        <v>2.76457422645471E-2</v>
      </c>
      <c r="Q273">
        <f t="shared" si="36"/>
        <v>2.7744664618728522E-2</v>
      </c>
      <c r="R273">
        <f t="shared" si="40"/>
        <v>4.4462542475388778E-2</v>
      </c>
      <c r="S273">
        <f t="shared" si="37"/>
        <v>2.7843474336822618E-2</v>
      </c>
      <c r="T273">
        <f t="shared" si="41"/>
        <v>4.4641126412819018E-2</v>
      </c>
      <c r="U273">
        <f t="shared" si="42"/>
        <v>1.868869074302406E-2</v>
      </c>
      <c r="V273">
        <v>2.3588935214867233E-2</v>
      </c>
      <c r="W273" s="5">
        <f t="shared" si="38"/>
        <v>3.9992638833333439E-4</v>
      </c>
      <c r="X273" s="5">
        <f t="shared" si="44"/>
        <v>-2.3189008826533897E-2</v>
      </c>
      <c r="Y273" s="5">
        <f t="shared" si="45"/>
        <v>0.95405159464296496</v>
      </c>
      <c r="Z273" s="5">
        <f t="shared" si="46"/>
        <v>2.7669133271340525E-2</v>
      </c>
    </row>
    <row r="274" spans="15:26" x14ac:dyDescent="0.25">
      <c r="O274" s="6">
        <f t="shared" si="43"/>
        <v>1.7100000000000013</v>
      </c>
      <c r="P274">
        <f t="shared" si="39"/>
        <v>2.7744664618728522E-2</v>
      </c>
      <c r="Q274">
        <f t="shared" si="36"/>
        <v>2.7843474336822618E-2</v>
      </c>
      <c r="R274">
        <f t="shared" si="40"/>
        <v>4.4641126412819018E-2</v>
      </c>
      <c r="S274">
        <f t="shared" si="37"/>
        <v>2.7942164427648672E-2</v>
      </c>
      <c r="T274">
        <f t="shared" si="41"/>
        <v>4.4818169958903836E-2</v>
      </c>
      <c r="U274">
        <f t="shared" si="42"/>
        <v>1.85395357084818E-2</v>
      </c>
      <c r="V274">
        <v>2.3901404887833537E-2</v>
      </c>
      <c r="W274" s="5">
        <f t="shared" si="38"/>
        <v>4.0702550908500103E-4</v>
      </c>
      <c r="X274" s="5">
        <f t="shared" si="44"/>
        <v>-2.3494379378748535E-2</v>
      </c>
      <c r="Y274" s="5">
        <f t="shared" si="45"/>
        <v>0.95362651060023307</v>
      </c>
      <c r="Z274" s="5">
        <f t="shared" si="46"/>
        <v>2.776794298943467E-2</v>
      </c>
    </row>
    <row r="275" spans="15:26" x14ac:dyDescent="0.25">
      <c r="O275" s="6">
        <f t="shared" si="43"/>
        <v>1.7200000000000013</v>
      </c>
      <c r="P275">
        <f t="shared" si="39"/>
        <v>2.7843474336822618E-2</v>
      </c>
      <c r="Q275">
        <f t="shared" si="36"/>
        <v>2.7942164427648672E-2</v>
      </c>
      <c r="R275">
        <f t="shared" si="40"/>
        <v>4.4818169958903836E-2</v>
      </c>
      <c r="S275">
        <f t="shared" si="37"/>
        <v>2.8040727970581953E-2</v>
      </c>
      <c r="T275">
        <f t="shared" si="41"/>
        <v>4.4993657355106312E-2</v>
      </c>
      <c r="U275">
        <f t="shared" si="42"/>
        <v>1.8388804820247556E-2</v>
      </c>
      <c r="V275">
        <v>2.4215728514370673E-2</v>
      </c>
      <c r="W275" s="5">
        <f t="shared" si="38"/>
        <v>4.1420814794666772E-4</v>
      </c>
      <c r="X275" s="5">
        <f t="shared" si="44"/>
        <v>-2.3801520366424005E-2</v>
      </c>
      <c r="Y275" s="5">
        <f t="shared" si="45"/>
        <v>0.95319992837607959</v>
      </c>
      <c r="Z275" s="5">
        <f t="shared" si="46"/>
        <v>2.7866633080260692E-2</v>
      </c>
    </row>
    <row r="276" spans="15:26" x14ac:dyDescent="0.25">
      <c r="O276" s="6">
        <f t="shared" si="43"/>
        <v>1.7300000000000013</v>
      </c>
      <c r="P276">
        <f t="shared" si="39"/>
        <v>2.7942164427648672E-2</v>
      </c>
      <c r="Q276">
        <f t="shared" si="36"/>
        <v>2.8040727970581953E-2</v>
      </c>
      <c r="R276">
        <f t="shared" si="40"/>
        <v>4.4993657355106312E-2</v>
      </c>
      <c r="S276">
        <f t="shared" si="37"/>
        <v>2.8139158116734706E-2</v>
      </c>
      <c r="T276">
        <f t="shared" si="41"/>
        <v>4.516757340116101E-2</v>
      </c>
      <c r="U276">
        <f t="shared" si="42"/>
        <v>1.8236553905469792E-2</v>
      </c>
      <c r="V276">
        <v>2.4531891021389855E-2</v>
      </c>
      <c r="W276" s="5">
        <f t="shared" si="38"/>
        <v>4.2147479332833436E-4</v>
      </c>
      <c r="X276" s="5">
        <f t="shared" si="44"/>
        <v>-2.411041622806152E-2</v>
      </c>
      <c r="Y276" s="5">
        <f t="shared" si="45"/>
        <v>0.95277186497737187</v>
      </c>
      <c r="Z276" s="5">
        <f t="shared" si="46"/>
        <v>2.7965196623193963E-2</v>
      </c>
    </row>
    <row r="277" spans="15:26" x14ac:dyDescent="0.25">
      <c r="O277" s="6">
        <f t="shared" si="43"/>
        <v>1.7400000000000013</v>
      </c>
      <c r="P277">
        <f t="shared" si="39"/>
        <v>2.8040727970581953E-2</v>
      </c>
      <c r="Q277">
        <f t="shared" si="36"/>
        <v>2.8139158116734706E-2</v>
      </c>
      <c r="R277">
        <f t="shared" si="40"/>
        <v>4.516757340116101E-2</v>
      </c>
      <c r="S277">
        <f t="shared" si="37"/>
        <v>2.8237448090094749E-2</v>
      </c>
      <c r="T277">
        <f t="shared" si="41"/>
        <v>4.5339903454742293E-2</v>
      </c>
      <c r="U277">
        <f t="shared" si="42"/>
        <v>1.8082838758128356E-2</v>
      </c>
      <c r="V277">
        <v>2.4849877183799558E-2</v>
      </c>
      <c r="W277" s="5">
        <f t="shared" si="38"/>
        <v>4.2882593364000106E-4</v>
      </c>
      <c r="X277" s="5">
        <f t="shared" si="44"/>
        <v>-2.4421051250159559E-2</v>
      </c>
      <c r="Y277" s="5">
        <f t="shared" si="45"/>
        <v>0.95234233753596498</v>
      </c>
      <c r="Z277" s="5">
        <f t="shared" si="46"/>
        <v>2.8063626769346713E-2</v>
      </c>
    </row>
    <row r="278" spans="15:26" x14ac:dyDescent="0.25">
      <c r="O278" s="6">
        <f t="shared" si="43"/>
        <v>1.7500000000000013</v>
      </c>
      <c r="P278">
        <f t="shared" si="39"/>
        <v>2.8139158116734706E-2</v>
      </c>
      <c r="Q278">
        <f t="shared" si="36"/>
        <v>2.8237448090094749E-2</v>
      </c>
      <c r="R278">
        <f t="shared" si="40"/>
        <v>4.5339903454742293E-2</v>
      </c>
      <c r="S278">
        <f t="shared" si="37"/>
        <v>2.8335591188622181E-2</v>
      </c>
      <c r="T278">
        <f t="shared" si="41"/>
        <v>4.5510633430922653E-2</v>
      </c>
      <c r="U278">
        <f t="shared" si="42"/>
        <v>1.7927715118036019E-2</v>
      </c>
      <c r="V278">
        <v>2.5169671630085107E-2</v>
      </c>
      <c r="W278" s="5">
        <f t="shared" si="38"/>
        <v>4.362620572916677E-4</v>
      </c>
      <c r="X278" s="5">
        <f t="shared" si="44"/>
        <v>-2.4733409572793439E-2</v>
      </c>
      <c r="Y278" s="5">
        <f t="shared" si="45"/>
        <v>0.95191136330281545</v>
      </c>
      <c r="Z278" s="5">
        <f t="shared" si="46"/>
        <v>2.8161916742706787E-2</v>
      </c>
    </row>
    <row r="279" spans="15:26" x14ac:dyDescent="0.25">
      <c r="O279" s="6">
        <f t="shared" si="43"/>
        <v>1.7600000000000013</v>
      </c>
      <c r="P279">
        <f t="shared" si="39"/>
        <v>2.8237448090094749E-2</v>
      </c>
      <c r="Q279">
        <f t="shared" si="36"/>
        <v>2.8335591188622181E-2</v>
      </c>
      <c r="R279">
        <f t="shared" si="40"/>
        <v>4.5510633430922653E-2</v>
      </c>
      <c r="S279">
        <f t="shared" si="37"/>
        <v>2.8433580785305047E-2</v>
      </c>
      <c r="T279">
        <f t="shared" si="41"/>
        <v>4.5679749801489478E-2</v>
      </c>
      <c r="U279">
        <f t="shared" si="42"/>
        <v>1.7771238656682418E-2</v>
      </c>
      <c r="V279">
        <v>2.5491258847882444E-2</v>
      </c>
      <c r="W279" s="5">
        <f t="shared" si="38"/>
        <v>4.4378365269333444E-4</v>
      </c>
      <c r="X279" s="5">
        <f t="shared" si="44"/>
        <v>-2.5047475195189111E-2</v>
      </c>
      <c r="Y279" s="5">
        <f t="shared" si="45"/>
        <v>0.95147895964211493</v>
      </c>
      <c r="Z279" s="5">
        <f t="shared" si="46"/>
        <v>2.8260059841234246E-2</v>
      </c>
    </row>
    <row r="280" spans="15:26" x14ac:dyDescent="0.25">
      <c r="O280" s="6">
        <f t="shared" si="43"/>
        <v>1.7700000000000014</v>
      </c>
      <c r="P280">
        <f t="shared" si="39"/>
        <v>2.8335591188622181E-2</v>
      </c>
      <c r="Q280">
        <f t="shared" si="36"/>
        <v>2.8433580785305047E-2</v>
      </c>
      <c r="R280">
        <f t="shared" si="40"/>
        <v>4.5679749801489478E-2</v>
      </c>
      <c r="S280">
        <f t="shared" si="37"/>
        <v>2.8531410329174191E-2</v>
      </c>
      <c r="T280">
        <f t="shared" si="41"/>
        <v>4.5847239594012837E-2</v>
      </c>
      <c r="U280">
        <f t="shared" si="42"/>
        <v>1.7613464952335928E-2</v>
      </c>
      <c r="V280">
        <v>2.5814623189545454E-2</v>
      </c>
      <c r="W280" s="5">
        <f t="shared" si="38"/>
        <v>4.5139120825500112E-4</v>
      </c>
      <c r="X280" s="5">
        <f t="shared" si="44"/>
        <v>-2.5363231981290452E-2</v>
      </c>
      <c r="Y280" s="5">
        <f t="shared" si="45"/>
        <v>0.95104514402544427</v>
      </c>
      <c r="Z280" s="5">
        <f t="shared" si="46"/>
        <v>2.8358049437917095E-2</v>
      </c>
    </row>
    <row r="281" spans="15:26" x14ac:dyDescent="0.25">
      <c r="O281" s="6">
        <f t="shared" si="43"/>
        <v>1.7800000000000014</v>
      </c>
      <c r="P281">
        <f t="shared" si="39"/>
        <v>2.8433580785305047E-2</v>
      </c>
      <c r="Q281">
        <f t="shared" si="36"/>
        <v>2.8531410329174191E-2</v>
      </c>
      <c r="R281">
        <f t="shared" si="40"/>
        <v>4.5847239594012837E-2</v>
      </c>
      <c r="S281">
        <f t="shared" si="37"/>
        <v>2.862907334627798E-2</v>
      </c>
      <c r="T281">
        <f t="shared" si="41"/>
        <v>4.601309039075234E-2</v>
      </c>
      <c r="U281">
        <f t="shared" si="42"/>
        <v>1.7454449473950289E-2</v>
      </c>
      <c r="V281">
        <v>2.6139748877703685E-2</v>
      </c>
      <c r="W281" s="5">
        <f t="shared" si="38"/>
        <v>4.590852123866678E-4</v>
      </c>
      <c r="X281" s="5">
        <f t="shared" si="44"/>
        <v>-2.5680663665317016E-2</v>
      </c>
      <c r="Y281" s="5">
        <f t="shared" si="45"/>
        <v>0.95060993402595106</v>
      </c>
      <c r="Z281" s="5">
        <f t="shared" si="46"/>
        <v>2.845587898178625E-2</v>
      </c>
    </row>
    <row r="282" spans="15:26" x14ac:dyDescent="0.25">
      <c r="O282" s="6">
        <f t="shared" si="43"/>
        <v>1.7900000000000014</v>
      </c>
      <c r="P282">
        <f t="shared" si="39"/>
        <v>2.8531410329174191E-2</v>
      </c>
      <c r="Q282">
        <f t="shared" si="36"/>
        <v>2.862907334627798E-2</v>
      </c>
      <c r="R282">
        <f t="shared" si="40"/>
        <v>4.601309039075234E-2</v>
      </c>
      <c r="S282">
        <f t="shared" si="37"/>
        <v>2.8726563440617397E-2</v>
      </c>
      <c r="T282">
        <f t="shared" si="41"/>
        <v>4.6177290327373034E-2</v>
      </c>
      <c r="U282">
        <f t="shared" si="42"/>
        <v>1.7294247562069449E-2</v>
      </c>
      <c r="V282">
        <v>2.6466620010809305E-2</v>
      </c>
      <c r="W282" s="5">
        <f t="shared" si="38"/>
        <v>4.6686615349833451E-4</v>
      </c>
      <c r="X282" s="5">
        <f t="shared" si="44"/>
        <v>-2.5999753857310969E-2</v>
      </c>
      <c r="Y282" s="5">
        <f t="shared" si="45"/>
        <v>0.9501733473125531</v>
      </c>
      <c r="Z282" s="5">
        <f t="shared" si="46"/>
        <v>2.855354199888999E-2</v>
      </c>
    </row>
    <row r="283" spans="15:26" x14ac:dyDescent="0.25">
      <c r="O283" s="6">
        <f t="shared" si="43"/>
        <v>1.8000000000000014</v>
      </c>
      <c r="P283">
        <f t="shared" si="39"/>
        <v>2.862907334627798E-2</v>
      </c>
      <c r="Q283">
        <f t="shared" si="36"/>
        <v>2.8726563440617397E-2</v>
      </c>
      <c r="R283">
        <f t="shared" si="40"/>
        <v>4.6177290327373034E-2</v>
      </c>
      <c r="S283">
        <f t="shared" si="37"/>
        <v>2.8823874295042122E-2</v>
      </c>
      <c r="T283">
        <f t="shared" si="41"/>
        <v>4.633982809149266E-2</v>
      </c>
      <c r="U283">
        <f t="shared" si="42"/>
        <v>1.7132914411962602E-2</v>
      </c>
      <c r="V283">
        <v>2.6795220568671143E-2</v>
      </c>
      <c r="W283" s="5">
        <f t="shared" si="38"/>
        <v>4.7473452000000121E-4</v>
      </c>
      <c r="X283" s="5">
        <f t="shared" si="44"/>
        <v>-2.6320486048671141E-2</v>
      </c>
      <c r="Y283" s="5">
        <f t="shared" si="45"/>
        <v>0.94973540164416792</v>
      </c>
      <c r="Z283" s="5">
        <f t="shared" si="46"/>
        <v>2.86510320932294E-2</v>
      </c>
    </row>
    <row r="284" spans="15:26" x14ac:dyDescent="0.25">
      <c r="O284" s="6">
        <f t="shared" si="43"/>
        <v>1.8100000000000014</v>
      </c>
      <c r="P284">
        <f t="shared" si="39"/>
        <v>2.8726563440617397E-2</v>
      </c>
      <c r="Q284">
        <f t="shared" si="36"/>
        <v>2.8823874295042122E-2</v>
      </c>
      <c r="R284">
        <f t="shared" si="40"/>
        <v>4.633982809149266E-2</v>
      </c>
      <c r="S284">
        <f t="shared" si="37"/>
        <v>2.8920999672107928E-2</v>
      </c>
      <c r="T284">
        <f t="shared" si="41"/>
        <v>4.6500692921018764E-2</v>
      </c>
      <c r="U284">
        <f t="shared" si="42"/>
        <v>1.697050505261042E-2</v>
      </c>
      <c r="V284">
        <v>2.7125534417974214E-2</v>
      </c>
      <c r="W284" s="5">
        <f t="shared" si="38"/>
        <v>4.8269080030166785E-4</v>
      </c>
      <c r="X284" s="5">
        <f t="shared" si="44"/>
        <v>-2.6642843617672544E-2</v>
      </c>
      <c r="Y284" s="5">
        <f t="shared" si="45"/>
        <v>0.94929611486397247</v>
      </c>
      <c r="Z284" s="5">
        <f t="shared" si="46"/>
        <v>2.8748342947654184E-2</v>
      </c>
    </row>
    <row r="285" spans="15:26" x14ac:dyDescent="0.25">
      <c r="O285" s="6">
        <f t="shared" si="43"/>
        <v>1.8200000000000014</v>
      </c>
      <c r="P285">
        <f t="shared" si="39"/>
        <v>2.8823874295042122E-2</v>
      </c>
      <c r="Q285">
        <f t="shared" si="36"/>
        <v>2.8920999672107928E-2</v>
      </c>
      <c r="R285">
        <f t="shared" si="40"/>
        <v>4.6500692921018764E-2</v>
      </c>
      <c r="S285">
        <f t="shared" si="37"/>
        <v>2.9017933414896255E-2</v>
      </c>
      <c r="T285">
        <f t="shared" si="41"/>
        <v>4.6659874602371934E-2</v>
      </c>
      <c r="U285">
        <f t="shared" si="42"/>
        <v>1.6807074335316963E-2</v>
      </c>
      <c r="V285">
        <v>2.7457545317782502E-2</v>
      </c>
      <c r="W285" s="5">
        <f t="shared" si="38"/>
        <v>4.9073548281333452E-4</v>
      </c>
      <c r="X285" s="5">
        <f t="shared" si="44"/>
        <v>-2.6966809834969168E-2</v>
      </c>
      <c r="Y285" s="5">
        <f t="shared" si="45"/>
        <v>0.94885550489369375</v>
      </c>
      <c r="Z285" s="5">
        <f t="shared" si="46"/>
        <v>2.8845468324719955E-2</v>
      </c>
    </row>
    <row r="286" spans="15:26" x14ac:dyDescent="0.25">
      <c r="O286" s="6">
        <f t="shared" si="43"/>
        <v>1.8300000000000014</v>
      </c>
      <c r="P286">
        <f t="shared" si="39"/>
        <v>2.8920999672107928E-2</v>
      </c>
      <c r="Q286">
        <f t="shared" si="36"/>
        <v>2.9017933414896255E-2</v>
      </c>
      <c r="R286">
        <f t="shared" si="40"/>
        <v>4.6659874602371934E-2</v>
      </c>
      <c r="S286">
        <f t="shared" si="37"/>
        <v>2.9114669447796036E-2</v>
      </c>
      <c r="T286">
        <f t="shared" si="41"/>
        <v>4.6817363468455817E-2</v>
      </c>
      <c r="U286">
        <f t="shared" si="42"/>
        <v>1.6642676908388249E-2</v>
      </c>
      <c r="V286">
        <v>2.7791236925024342E-2</v>
      </c>
      <c r="W286" s="5">
        <f t="shared" si="38"/>
        <v>4.9886905594500122E-4</v>
      </c>
      <c r="X286" s="5">
        <f t="shared" si="44"/>
        <v>-2.7292367869079341E-2</v>
      </c>
      <c r="Y286" s="5">
        <f t="shared" si="45"/>
        <v>0.94841358972793077</v>
      </c>
      <c r="Z286" s="5">
        <f t="shared" si="46"/>
        <v>2.8942402067508293E-2</v>
      </c>
    </row>
    <row r="287" spans="15:26" x14ac:dyDescent="0.25">
      <c r="O287" s="6">
        <f t="shared" si="43"/>
        <v>1.8400000000000014</v>
      </c>
      <c r="P287">
        <f t="shared" si="39"/>
        <v>2.9017933414896255E-2</v>
      </c>
      <c r="Q287">
        <f t="shared" si="36"/>
        <v>2.9114669447796036E-2</v>
      </c>
      <c r="R287">
        <f t="shared" si="40"/>
        <v>4.6817363468455817E-2</v>
      </c>
      <c r="S287">
        <f t="shared" si="37"/>
        <v>2.9211201777248712E-2</v>
      </c>
      <c r="T287">
        <f t="shared" si="41"/>
        <v>4.6973150396541263E-2</v>
      </c>
      <c r="U287">
        <f t="shared" si="42"/>
        <v>1.6477367208544681E-2</v>
      </c>
      <c r="V287">
        <v>2.8126592799957006E-2</v>
      </c>
      <c r="W287" s="5">
        <f t="shared" si="38"/>
        <v>5.070920081066679E-4</v>
      </c>
      <c r="X287" s="5">
        <f t="shared" si="44"/>
        <v>-2.7619500791850337E-2</v>
      </c>
      <c r="Y287" s="5">
        <f t="shared" si="45"/>
        <v>0.94797038742851336</v>
      </c>
      <c r="Z287" s="5">
        <f t="shared" si="46"/>
        <v>2.903913810040807E-2</v>
      </c>
    </row>
    <row r="288" spans="15:26" x14ac:dyDescent="0.25">
      <c r="O288" s="6">
        <f t="shared" si="43"/>
        <v>1.8500000000000014</v>
      </c>
      <c r="P288">
        <f t="shared" si="39"/>
        <v>2.9114669447796036E-2</v>
      </c>
      <c r="Q288">
        <f t="shared" si="36"/>
        <v>2.9211201777248712E-2</v>
      </c>
      <c r="R288">
        <f t="shared" si="40"/>
        <v>4.6973150396541263E-2</v>
      </c>
      <c r="S288">
        <f t="shared" si="37"/>
        <v>2.930752449245682E-2</v>
      </c>
      <c r="T288">
        <f t="shared" si="41"/>
        <v>4.7127226805956698E-2</v>
      </c>
      <c r="U288">
        <f t="shared" si="42"/>
        <v>1.6311199441543512E-2</v>
      </c>
      <c r="V288">
        <v>2.8463596411610496E-2</v>
      </c>
      <c r="W288" s="5">
        <f t="shared" si="38"/>
        <v>5.1540482770833461E-4</v>
      </c>
      <c r="X288" s="5">
        <f t="shared" si="44"/>
        <v>-2.7948191583902163E-2</v>
      </c>
      <c r="Y288" s="5">
        <f t="shared" si="45"/>
        <v>0.94752591611889547</v>
      </c>
      <c r="Z288" s="5">
        <f t="shared" si="46"/>
        <v>2.9135670429860767E-2</v>
      </c>
    </row>
    <row r="289" spans="15:26" x14ac:dyDescent="0.25">
      <c r="O289" s="6">
        <f t="shared" si="43"/>
        <v>1.8600000000000014</v>
      </c>
      <c r="P289">
        <f t="shared" si="39"/>
        <v>2.9211201777248712E-2</v>
      </c>
      <c r="Q289">
        <f t="shared" si="36"/>
        <v>2.930752449245682E-2</v>
      </c>
      <c r="R289">
        <f t="shared" si="40"/>
        <v>4.7127226805956698E-2</v>
      </c>
      <c r="S289">
        <f t="shared" si="37"/>
        <v>2.9403631766056461E-2</v>
      </c>
      <c r="T289">
        <f t="shared" si="41"/>
        <v>4.72795846555897E-2</v>
      </c>
      <c r="U289">
        <f t="shared" si="42"/>
        <v>1.6144227563300164E-2</v>
      </c>
      <c r="V289">
        <v>2.8802231143208207E-2</v>
      </c>
      <c r="W289" s="5">
        <f t="shared" si="38"/>
        <v>5.238080031600013E-4</v>
      </c>
      <c r="X289" s="5">
        <f t="shared" si="44"/>
        <v>-2.8278423140048206E-2</v>
      </c>
      <c r="Y289" s="5">
        <f t="shared" si="45"/>
        <v>0.94708019397858734</v>
      </c>
      <c r="Z289" s="5">
        <f t="shared" si="46"/>
        <v>2.9231993145068844E-2</v>
      </c>
    </row>
    <row r="290" spans="15:26" x14ac:dyDescent="0.25">
      <c r="O290" s="6">
        <f t="shared" si="43"/>
        <v>1.8700000000000014</v>
      </c>
      <c r="P290">
        <f t="shared" si="39"/>
        <v>2.930752449245682E-2</v>
      </c>
      <c r="Q290">
        <f t="shared" si="36"/>
        <v>2.9403631766056461E-2</v>
      </c>
      <c r="R290">
        <f t="shared" si="40"/>
        <v>4.72795846555897E-2</v>
      </c>
      <c r="S290">
        <f t="shared" si="37"/>
        <v>2.9499517854754419E-2</v>
      </c>
      <c r="T290">
        <f t="shared" si="41"/>
        <v>4.7430216441272689E-2</v>
      </c>
      <c r="U290">
        <f t="shared" si="42"/>
        <v>1.597650526829892E-2</v>
      </c>
      <c r="V290">
        <v>2.9142480297562202E-2</v>
      </c>
      <c r="W290" s="5">
        <f t="shared" si="38"/>
        <v>5.3230202287166801E-4</v>
      </c>
      <c r="X290" s="5">
        <f t="shared" si="44"/>
        <v>-2.8610178274690534E-2</v>
      </c>
      <c r="Y290" s="5">
        <f t="shared" si="45"/>
        <v>0.94663323923762666</v>
      </c>
      <c r="Z290" s="5">
        <f t="shared" si="46"/>
        <v>2.9328100418668474E-2</v>
      </c>
    </row>
    <row r="291" spans="15:26" x14ac:dyDescent="0.25">
      <c r="O291" s="6">
        <f t="shared" si="43"/>
        <v>1.8800000000000014</v>
      </c>
      <c r="P291">
        <f t="shared" si="39"/>
        <v>2.9403631766056461E-2</v>
      </c>
      <c r="Q291">
        <f t="shared" si="36"/>
        <v>2.9499517854754419E-2</v>
      </c>
      <c r="R291">
        <f t="shared" si="40"/>
        <v>4.7430216441272689E-2</v>
      </c>
      <c r="S291">
        <f t="shared" si="37"/>
        <v>2.959517709993037E-2</v>
      </c>
      <c r="T291">
        <f t="shared" si="41"/>
        <v>4.7579115193009058E-2</v>
      </c>
      <c r="U291">
        <f t="shared" si="42"/>
        <v>1.5808085973636907E-2</v>
      </c>
      <c r="V291">
        <v>2.9484327102443055E-2</v>
      </c>
      <c r="W291" s="5">
        <f t="shared" si="38"/>
        <v>5.4088737525333479E-4</v>
      </c>
      <c r="X291" s="5">
        <f t="shared" si="44"/>
        <v>-2.894343972718972E-2</v>
      </c>
      <c r="Y291" s="5">
        <f t="shared" si="45"/>
        <v>0.94618507017109166</v>
      </c>
      <c r="Z291" s="5">
        <f t="shared" si="46"/>
        <v>2.9423986507366485E-2</v>
      </c>
    </row>
    <row r="292" spans="15:26" x14ac:dyDescent="0.25">
      <c r="O292" s="6">
        <f t="shared" si="43"/>
        <v>1.8900000000000015</v>
      </c>
      <c r="P292">
        <f t="shared" si="39"/>
        <v>2.9499517854754419E-2</v>
      </c>
      <c r="Q292">
        <f t="shared" si="36"/>
        <v>2.959517709993037E-2</v>
      </c>
      <c r="R292">
        <f t="shared" si="40"/>
        <v>4.7579115193009058E-2</v>
      </c>
      <c r="S292">
        <f t="shared" si="37"/>
        <v>2.9690603928204683E-2</v>
      </c>
      <c r="T292">
        <f t="shared" si="41"/>
        <v>4.7726274472049829E-2</v>
      </c>
      <c r="U292">
        <f t="shared" si="42"/>
        <v>1.5639022804077054E-2</v>
      </c>
      <c r="V292">
        <v>2.982775471592123E-2</v>
      </c>
      <c r="W292" s="5">
        <f t="shared" si="38"/>
        <v>5.4956454871500139E-4</v>
      </c>
      <c r="X292" s="5">
        <f t="shared" si="44"/>
        <v>-2.9278190167206227E-2</v>
      </c>
      <c r="Y292" s="5">
        <f t="shared" si="45"/>
        <v>0.94573570509365668</v>
      </c>
      <c r="Z292" s="5">
        <f t="shared" si="46"/>
        <v>2.9519645752542407E-2</v>
      </c>
    </row>
    <row r="293" spans="15:26" x14ac:dyDescent="0.25">
      <c r="O293" s="6">
        <f t="shared" si="43"/>
        <v>1.9000000000000015</v>
      </c>
      <c r="P293">
        <f t="shared" si="39"/>
        <v>2.959517709993037E-2</v>
      </c>
      <c r="Q293">
        <f t="shared" si="36"/>
        <v>2.9690603928204683E-2</v>
      </c>
      <c r="R293">
        <f t="shared" si="40"/>
        <v>4.7726274472049829E-2</v>
      </c>
      <c r="S293">
        <f t="shared" si="37"/>
        <v>2.9785792851972109E-2</v>
      </c>
      <c r="T293">
        <f t="shared" si="41"/>
        <v>4.7871688367783188E-2</v>
      </c>
      <c r="U293">
        <f t="shared" si="42"/>
        <v>1.5469368573335951E-2</v>
      </c>
      <c r="V293">
        <v>3.0172746231679853E-2</v>
      </c>
      <c r="W293" s="5">
        <f t="shared" si="38"/>
        <v>5.5833403166666805E-4</v>
      </c>
      <c r="X293" s="5">
        <f t="shared" si="44"/>
        <v>-2.9614412200013186E-2</v>
      </c>
      <c r="Y293" s="5">
        <f t="shared" si="45"/>
        <v>0.94528516235419102</v>
      </c>
      <c r="Z293" s="5">
        <f t="shared" si="46"/>
        <v>2.961507258081671E-2</v>
      </c>
    </row>
    <row r="294" spans="15:26" x14ac:dyDescent="0.25">
      <c r="O294" s="6">
        <f t="shared" si="43"/>
        <v>1.9100000000000015</v>
      </c>
      <c r="P294">
        <f t="shared" si="39"/>
        <v>2.9690603928204683E-2</v>
      </c>
      <c r="Q294">
        <f t="shared" si="36"/>
        <v>2.9785792851972109E-2</v>
      </c>
      <c r="R294">
        <f t="shared" si="40"/>
        <v>4.7871688367783188E-2</v>
      </c>
      <c r="S294">
        <f t="shared" si="37"/>
        <v>2.988073846990226E-2</v>
      </c>
      <c r="T294">
        <f t="shared" si="41"/>
        <v>4.8015351494561029E-2</v>
      </c>
      <c r="U294">
        <f t="shared" si="42"/>
        <v>1.5299175777784044E-2</v>
      </c>
      <c r="V294">
        <v>3.0519284684295787E-2</v>
      </c>
      <c r="W294" s="5">
        <f t="shared" si="38"/>
        <v>5.6719631251833484E-4</v>
      </c>
      <c r="X294" s="5">
        <f t="shared" si="44"/>
        <v>-2.9952088371777451E-2</v>
      </c>
      <c r="Y294" s="5">
        <f t="shared" si="45"/>
        <v>0.94483346033040516</v>
      </c>
      <c r="Z294" s="5">
        <f t="shared" si="46"/>
        <v>2.9710261504584137E-2</v>
      </c>
    </row>
    <row r="295" spans="15:26" x14ac:dyDescent="0.25">
      <c r="O295" s="6">
        <f t="shared" si="43"/>
        <v>1.9200000000000015</v>
      </c>
      <c r="P295">
        <f t="shared" si="39"/>
        <v>2.9785792851972109E-2</v>
      </c>
      <c r="Q295">
        <f t="shared" ref="Q295:Q358" si="47">$R$12+(O295+$C$3)*$Q$12+$P$12*((O295+$C$3)^2)+$O$12*((O295+$C$3)^3)+$N$12*((O295+$C$3)^4)+$M$12*((O295+$C$3)^5)+$L$12*((O295+$C$3)^6)+$K$12*((O295+$C$3)^7)+$J$12*((O295+$C$3)^8)+$I$12*((O295+$C$3)^9)+$H$12*((O295+$C$3)^10)</f>
        <v>2.988073846990226E-2</v>
      </c>
      <c r="R295">
        <f t="shared" si="40"/>
        <v>4.8015351494561029E-2</v>
      </c>
      <c r="S295">
        <f t="shared" ref="S295:S358" si="48">$R$12+(O295+2*$C$3)*$Q$12+$P$12*((O295+2*$C$3)^2)+$O$12*((O295+2*$C$3)^3)+$N$12*((O295+2*$C$3)^4)+$M$12*((O295+2*$C$3)^5)+$L$12*((O295+2*$C$3)^6)+$K$12*((O295+2*$C$3)^7)+$J$12*((O295+2*$C$3)^8)+$I$12*((O295+2*$C$3)^9)+$H$12*((O295+2*$C$3)^10)</f>
        <v>2.9975435467407077E-2</v>
      </c>
      <c r="T295">
        <f t="shared" si="41"/>
        <v>4.8157258988331883E-2</v>
      </c>
      <c r="U295">
        <f t="shared" si="42"/>
        <v>1.5128496577085421E-2</v>
      </c>
      <c r="V295">
        <v>3.0867353054489517E-2</v>
      </c>
      <c r="W295" s="5">
        <f t="shared" ref="W295:W358" si="49">((O295^3)/6)*($C$2^2)</f>
        <v>5.7615187968000148E-4</v>
      </c>
      <c r="X295" s="5">
        <f t="shared" si="44"/>
        <v>-3.0291201174809514E-2</v>
      </c>
      <c r="Y295" s="5">
        <f t="shared" si="45"/>
        <v>0.94438061742354285</v>
      </c>
      <c r="Z295" s="5">
        <f t="shared" si="46"/>
        <v>2.9805207122514263E-2</v>
      </c>
    </row>
    <row r="296" spans="15:26" x14ac:dyDescent="0.25">
      <c r="O296" s="6">
        <f t="shared" si="43"/>
        <v>1.9300000000000015</v>
      </c>
      <c r="P296">
        <f t="shared" ref="P296:P359" si="50">$R$12+O296*$Q$12+$P$12*(O296^2)+$O$12*(O296^3)+$N$12*(O296^4)+$M$12*(O296^5)+$L$12*(O296^6)+$K$12*(O296^7)+$J$12*(O296^8)+$I$12*(O296^9)+$H$12*(O296^10)</f>
        <v>2.988073846990226E-2</v>
      </c>
      <c r="Q296">
        <f t="shared" si="47"/>
        <v>2.9975435467407077E-2</v>
      </c>
      <c r="R296">
        <f t="shared" ref="R296:R359" si="51">P296+(O296*(Q296-P296))/$C$3</f>
        <v>4.8157258988331883E-2</v>
      </c>
      <c r="S296">
        <f t="shared" si="48"/>
        <v>3.0069878617075687E-2</v>
      </c>
      <c r="T296">
        <f t="shared" ref="T296:T359" si="52">Q296+((O296+$C$3)*(S296-Q296)/$C$3)</f>
        <v>4.8297406503117521E-2</v>
      </c>
      <c r="U296">
        <f t="shared" ref="U296:U359" si="53">((T296-R296)/$C$3)+($C$2^2)*O296</f>
        <v>1.4957382778563793E-2</v>
      </c>
      <c r="V296">
        <v>3.121693427434092E-2</v>
      </c>
      <c r="W296" s="5">
        <f t="shared" si="49"/>
        <v>5.8520122156166814E-4</v>
      </c>
      <c r="X296" s="5">
        <f t="shared" si="44"/>
        <v>-3.0631733052779251E-2</v>
      </c>
      <c r="Y296" s="5">
        <f t="shared" si="45"/>
        <v>0.94392665205312165</v>
      </c>
      <c r="Z296" s="5">
        <f t="shared" si="46"/>
        <v>2.9899904120019125E-2</v>
      </c>
    </row>
    <row r="297" spans="15:26" x14ac:dyDescent="0.25">
      <c r="O297" s="6">
        <f t="shared" ref="O297:O360" si="54">O296+$C$3</f>
        <v>1.9400000000000015</v>
      </c>
      <c r="P297">
        <f t="shared" si="50"/>
        <v>2.9975435467407077E-2</v>
      </c>
      <c r="Q297">
        <f t="shared" si="47"/>
        <v>3.0069878617075687E-2</v>
      </c>
      <c r="R297">
        <f t="shared" si="51"/>
        <v>4.8297406503117521E-2</v>
      </c>
      <c r="S297">
        <f t="shared" si="48"/>
        <v>3.0164062779077579E-2</v>
      </c>
      <c r="T297">
        <f t="shared" si="52"/>
        <v>4.8435790207444582E-2</v>
      </c>
      <c r="U297">
        <f t="shared" si="53"/>
        <v>1.4785885832706083E-2</v>
      </c>
      <c r="V297">
        <v>3.1568011232470237E-2</v>
      </c>
      <c r="W297" s="5">
        <f t="shared" si="49"/>
        <v>5.9434482657333486E-4</v>
      </c>
      <c r="X297" s="5">
        <f t="shared" ref="X297:X360" si="55">-V297+W297</f>
        <v>-3.0973666405896903E-2</v>
      </c>
      <c r="Y297" s="5">
        <f t="shared" ref="Y297:Y360" si="56">EXP(X297-$P$104*O297)</f>
        <v>0.94347158265172459</v>
      </c>
      <c r="Z297" s="5">
        <f t="shared" ref="Z297:Z360" si="57">LN(Y297)/-O297</f>
        <v>2.99943472696877E-2</v>
      </c>
    </row>
    <row r="298" spans="15:26" x14ac:dyDescent="0.25">
      <c r="O298" s="6">
        <f t="shared" si="54"/>
        <v>1.9500000000000015</v>
      </c>
      <c r="P298">
        <f t="shared" si="50"/>
        <v>3.0069878617075687E-2</v>
      </c>
      <c r="Q298">
        <f t="shared" si="47"/>
        <v>3.0164062779077579E-2</v>
      </c>
      <c r="R298">
        <f t="shared" si="51"/>
        <v>4.8435790207444582E-2</v>
      </c>
      <c r="S298">
        <f t="shared" si="48"/>
        <v>3.0257982901534038E-2</v>
      </c>
      <c r="T298">
        <f t="shared" si="52"/>
        <v>4.8572406780543552E-2</v>
      </c>
      <c r="U298">
        <f t="shared" si="53"/>
        <v>1.461405680989702E-2</v>
      </c>
      <c r="V298">
        <v>3.1920566779182778E-2</v>
      </c>
      <c r="W298" s="5">
        <f t="shared" si="49"/>
        <v>6.0358318312500147E-4</v>
      </c>
      <c r="X298" s="5">
        <f t="shared" si="55"/>
        <v>-3.1316983596057779E-2</v>
      </c>
      <c r="Y298" s="5">
        <f t="shared" si="56"/>
        <v>0.9430154276598407</v>
      </c>
      <c r="Z298" s="5">
        <f t="shared" si="57"/>
        <v>3.0088531431689606E-2</v>
      </c>
    </row>
    <row r="299" spans="15:26" x14ac:dyDescent="0.25">
      <c r="O299" s="6">
        <f t="shared" si="54"/>
        <v>1.9600000000000015</v>
      </c>
      <c r="P299">
        <f t="shared" si="50"/>
        <v>3.0164062779077579E-2</v>
      </c>
      <c r="Q299">
        <f t="shared" si="47"/>
        <v>3.0257982901534038E-2</v>
      </c>
      <c r="R299">
        <f t="shared" si="51"/>
        <v>4.8572406780543552E-2</v>
      </c>
      <c r="S299">
        <f t="shared" si="48"/>
        <v>3.0351634020858699E-2</v>
      </c>
      <c r="T299">
        <f t="shared" si="52"/>
        <v>4.870725340849235E-2</v>
      </c>
      <c r="U299">
        <f t="shared" si="53"/>
        <v>1.444194639487981E-2</v>
      </c>
      <c r="V299">
        <v>3.2274583731576316E-2</v>
      </c>
      <c r="W299" s="5">
        <f t="shared" si="49"/>
        <v>6.1291677962666815E-4</v>
      </c>
      <c r="X299" s="5">
        <f t="shared" si="55"/>
        <v>-3.1661666951949649E-2</v>
      </c>
      <c r="Y299" s="5">
        <f t="shared" si="56"/>
        <v>0.94255820552076008</v>
      </c>
      <c r="Z299" s="5">
        <f t="shared" si="57"/>
        <v>3.0182451554146041E-2</v>
      </c>
    </row>
    <row r="300" spans="15:26" x14ac:dyDescent="0.25">
      <c r="O300" s="6">
        <f t="shared" si="54"/>
        <v>1.9700000000000015</v>
      </c>
      <c r="P300">
        <f t="shared" si="50"/>
        <v>3.0257982901534038E-2</v>
      </c>
      <c r="Q300">
        <f t="shared" si="47"/>
        <v>3.0351634020858699E-2</v>
      </c>
      <c r="R300">
        <f t="shared" si="51"/>
        <v>4.870725340849235E-2</v>
      </c>
      <c r="S300">
        <f t="shared" si="48"/>
        <v>3.0445011262067626E-2</v>
      </c>
      <c r="T300">
        <f t="shared" si="52"/>
        <v>4.8840327780226157E-2</v>
      </c>
      <c r="U300">
        <f t="shared" si="53"/>
        <v>1.4269604873380732E-2</v>
      </c>
      <c r="V300">
        <v>3.2630044878609363E-2</v>
      </c>
      <c r="W300" s="5">
        <f t="shared" si="49"/>
        <v>6.2234610448833494E-4</v>
      </c>
      <c r="X300" s="5">
        <f t="shared" si="55"/>
        <v>-3.2007698774121025E-2</v>
      </c>
      <c r="Y300" s="5">
        <f t="shared" si="56"/>
        <v>0.94209993467552089</v>
      </c>
      <c r="Z300" s="5">
        <f t="shared" si="57"/>
        <v>3.0276102673470705E-2</v>
      </c>
    </row>
    <row r="301" spans="15:26" x14ac:dyDescent="0.25">
      <c r="O301" s="6">
        <f t="shared" si="54"/>
        <v>1.9800000000000015</v>
      </c>
      <c r="P301">
        <f t="shared" si="50"/>
        <v>3.0351634020858699E-2</v>
      </c>
      <c r="Q301">
        <f t="shared" si="47"/>
        <v>3.0445011262067626E-2</v>
      </c>
      <c r="R301">
        <f t="shared" si="51"/>
        <v>4.8840327780226157E-2</v>
      </c>
      <c r="S301">
        <f t="shared" si="48"/>
        <v>3.0538109839059066E-2</v>
      </c>
      <c r="T301">
        <f t="shared" si="52"/>
        <v>4.8971628083364305E-2</v>
      </c>
      <c r="U301">
        <f t="shared" si="53"/>
        <v>1.4097082113814739E-2</v>
      </c>
      <c r="V301">
        <v>3.2986932986129737E-2</v>
      </c>
      <c r="W301" s="5">
        <f t="shared" si="49"/>
        <v>6.3187164612000157E-4</v>
      </c>
      <c r="X301" s="5">
        <f t="shared" si="55"/>
        <v>-3.2355061340009733E-2</v>
      </c>
      <c r="Y301" s="5">
        <f t="shared" si="56"/>
        <v>0.94164063355791172</v>
      </c>
      <c r="Z301" s="5">
        <f t="shared" si="57"/>
        <v>3.0369479914679681E-2</v>
      </c>
    </row>
    <row r="302" spans="15:26" x14ac:dyDescent="0.25">
      <c r="O302" s="6">
        <f t="shared" si="54"/>
        <v>1.9900000000000015</v>
      </c>
      <c r="P302">
        <f t="shared" si="50"/>
        <v>3.0445011262067626E-2</v>
      </c>
      <c r="Q302">
        <f t="shared" si="47"/>
        <v>3.0538109839059066E-2</v>
      </c>
      <c r="R302">
        <f t="shared" si="51"/>
        <v>4.8971628083364305E-2</v>
      </c>
      <c r="S302">
        <f t="shared" si="48"/>
        <v>3.0630925054864162E-2</v>
      </c>
      <c r="T302">
        <f t="shared" si="52"/>
        <v>4.9101153000078196E-2</v>
      </c>
      <c r="U302">
        <f t="shared" si="53"/>
        <v>1.3924427571389123E-2</v>
      </c>
      <c r="V302">
        <v>3.3345230801861477E-2</v>
      </c>
      <c r="W302" s="5">
        <f t="shared" si="49"/>
        <v>6.4149389293166831E-4</v>
      </c>
      <c r="X302" s="5">
        <f t="shared" si="55"/>
        <v>-3.2703736908929811E-2</v>
      </c>
      <c r="Y302" s="5">
        <f t="shared" si="56"/>
        <v>0.94118032058953027</v>
      </c>
      <c r="Z302" s="5">
        <f t="shared" si="57"/>
        <v>3.046257849167109E-2</v>
      </c>
    </row>
    <row r="303" spans="15:26" x14ac:dyDescent="0.25">
      <c r="O303" s="6">
        <f t="shared" si="54"/>
        <v>2.0000000000000013</v>
      </c>
      <c r="P303">
        <f t="shared" si="50"/>
        <v>3.0538109839059066E-2</v>
      </c>
      <c r="Q303">
        <f t="shared" si="47"/>
        <v>3.0630925054864137E-2</v>
      </c>
      <c r="R303">
        <f t="shared" si="51"/>
        <v>4.9101153000073339E-2</v>
      </c>
      <c r="S303">
        <f t="shared" si="48"/>
        <v>3.0723452301867796E-2</v>
      </c>
      <c r="T303">
        <f t="shared" si="52"/>
        <v>4.9228901702599623E-2</v>
      </c>
      <c r="U303">
        <f t="shared" si="53"/>
        <v>1.3751690252628413E-2</v>
      </c>
      <c r="V303">
        <v>3.370492106035039E-2</v>
      </c>
      <c r="W303" s="5">
        <f t="shared" si="49"/>
        <v>6.5121333333333477E-4</v>
      </c>
      <c r="X303" s="5">
        <f t="shared" si="55"/>
        <v>-3.3053707727017052E-2</v>
      </c>
      <c r="Y303" s="5">
        <f t="shared" si="56"/>
        <v>0.94071901417489678</v>
      </c>
      <c r="Z303" s="5">
        <f t="shared" si="57"/>
        <v>3.0555393707476224E-2</v>
      </c>
    </row>
    <row r="304" spans="15:26" x14ac:dyDescent="0.25">
      <c r="O304" s="6">
        <f t="shared" si="54"/>
        <v>2.0100000000000011</v>
      </c>
      <c r="P304">
        <f t="shared" si="50"/>
        <v>3.0630925054864137E-2</v>
      </c>
      <c r="Q304">
        <f t="shared" si="47"/>
        <v>3.0723452301867796E-2</v>
      </c>
      <c r="R304">
        <f t="shared" si="51"/>
        <v>4.9228901702599623E-2</v>
      </c>
      <c r="S304">
        <f t="shared" si="48"/>
        <v>3.0815687062001502E-2</v>
      </c>
      <c r="T304">
        <f t="shared" si="52"/>
        <v>4.9354873848876428E-2</v>
      </c>
      <c r="U304">
        <f t="shared" si="53"/>
        <v>1.3578918727680515E-2</v>
      </c>
      <c r="V304">
        <v>3.4065986487864533E-2</v>
      </c>
      <c r="W304" s="5">
        <f t="shared" si="49"/>
        <v>6.6103045573500123E-4</v>
      </c>
      <c r="X304" s="5">
        <f t="shared" si="55"/>
        <v>-3.3404956032129535E-2</v>
      </c>
      <c r="Y304" s="5">
        <f t="shared" si="56"/>
        <v>0.94025673269662857</v>
      </c>
      <c r="Z304" s="5">
        <f t="shared" si="57"/>
        <v>3.0647920954479862E-2</v>
      </c>
    </row>
    <row r="305" spans="15:26" x14ac:dyDescent="0.25">
      <c r="O305" s="6">
        <f t="shared" si="54"/>
        <v>2.0200000000000009</v>
      </c>
      <c r="P305">
        <f t="shared" si="50"/>
        <v>3.0723452301867796E-2</v>
      </c>
      <c r="Q305">
        <f t="shared" si="47"/>
        <v>3.0815687062001492E-2</v>
      </c>
      <c r="R305">
        <f t="shared" si="51"/>
        <v>4.9354873848874325E-2</v>
      </c>
      <c r="S305">
        <f t="shared" si="48"/>
        <v>3.0907624906907731E-2</v>
      </c>
      <c r="T305">
        <f t="shared" si="52"/>
        <v>4.9479069577968014E-2</v>
      </c>
      <c r="U305">
        <f t="shared" si="53"/>
        <v>1.3406161109368877E-2</v>
      </c>
      <c r="V305">
        <v>3.4428409807251488E-2</v>
      </c>
      <c r="W305" s="5">
        <f t="shared" si="49"/>
        <v>6.7094574854666773E-4</v>
      </c>
      <c r="X305" s="5">
        <f t="shared" si="55"/>
        <v>-3.375746405870482E-2</v>
      </c>
      <c r="Y305" s="5">
        <f t="shared" si="56"/>
        <v>0.93979349451067029</v>
      </c>
      <c r="Z305" s="5">
        <f t="shared" si="57"/>
        <v>3.0740155714613641E-2</v>
      </c>
    </row>
    <row r="306" spans="15:26" x14ac:dyDescent="0.25">
      <c r="O306" s="6">
        <f t="shared" si="54"/>
        <v>2.0300000000000007</v>
      </c>
      <c r="P306">
        <f t="shared" si="50"/>
        <v>3.0815687062001492E-2</v>
      </c>
      <c r="Q306">
        <f t="shared" si="47"/>
        <v>3.0907624906907703E-2</v>
      </c>
      <c r="R306">
        <f t="shared" si="51"/>
        <v>4.947906957796238E-2</v>
      </c>
      <c r="S306">
        <f t="shared" si="48"/>
        <v>3.0999261498076441E-2</v>
      </c>
      <c r="T306">
        <f t="shared" si="52"/>
        <v>4.9601489505330276E-2</v>
      </c>
      <c r="U306">
        <f t="shared" si="53"/>
        <v>1.3233465036789637E-2</v>
      </c>
      <c r="V306">
        <v>3.4792173742749351E-2</v>
      </c>
      <c r="W306" s="5">
        <f t="shared" si="49"/>
        <v>6.8095970017833401E-4</v>
      </c>
      <c r="X306" s="5">
        <f t="shared" si="55"/>
        <v>-3.4111214042571017E-2</v>
      </c>
      <c r="Y306" s="5">
        <f t="shared" si="56"/>
        <v>0.93932931794158658</v>
      </c>
      <c r="Z306" s="5">
        <f t="shared" si="57"/>
        <v>3.083209355951989E-2</v>
      </c>
    </row>
    <row r="307" spans="15:26" x14ac:dyDescent="0.25">
      <c r="O307" s="6">
        <f t="shared" si="54"/>
        <v>2.0400000000000005</v>
      </c>
      <c r="P307">
        <f t="shared" si="50"/>
        <v>3.0907624906907703E-2</v>
      </c>
      <c r="Q307">
        <f t="shared" si="47"/>
        <v>3.0999261498076441E-2</v>
      </c>
      <c r="R307">
        <f t="shared" si="51"/>
        <v>4.9601489505330276E-2</v>
      </c>
      <c r="S307">
        <f t="shared" si="48"/>
        <v>3.1090592586954718E-2</v>
      </c>
      <c r="T307">
        <f t="shared" si="52"/>
        <v>4.972213471812309E-2</v>
      </c>
      <c r="U307">
        <f t="shared" si="53"/>
        <v>1.3060877679281371E-2</v>
      </c>
      <c r="V307">
        <v>3.5157261024750884E-2</v>
      </c>
      <c r="W307" s="5">
        <f t="shared" si="49"/>
        <v>6.9107279904000055E-4</v>
      </c>
      <c r="X307" s="5">
        <f t="shared" si="55"/>
        <v>-3.4466188225710882E-2</v>
      </c>
      <c r="Y307" s="5">
        <f t="shared" si="56"/>
        <v>0.93886422127791358</v>
      </c>
      <c r="Z307" s="5">
        <f t="shared" si="57"/>
        <v>3.0923730150688705E-2</v>
      </c>
    </row>
    <row r="308" spans="15:26" x14ac:dyDescent="0.25">
      <c r="O308" s="6">
        <f t="shared" si="54"/>
        <v>2.0500000000000003</v>
      </c>
      <c r="P308">
        <f t="shared" si="50"/>
        <v>3.0999261498076441E-2</v>
      </c>
      <c r="Q308">
        <f t="shared" si="47"/>
        <v>3.1090592586954728E-2</v>
      </c>
      <c r="R308">
        <f t="shared" si="51"/>
        <v>4.972213471812522E-2</v>
      </c>
      <c r="S308">
        <f t="shared" si="48"/>
        <v>3.1181614015029072E-2</v>
      </c>
      <c r="T308">
        <f t="shared" si="52"/>
        <v>4.9841006770269487E-2</v>
      </c>
      <c r="U308">
        <f t="shared" si="53"/>
        <v>1.2888445714426711E-2</v>
      </c>
      <c r="V308">
        <v>3.5523654394520279E-2</v>
      </c>
      <c r="W308" s="5">
        <f t="shared" si="49"/>
        <v>7.0128553354166718E-4</v>
      </c>
      <c r="X308" s="5">
        <f t="shared" si="55"/>
        <v>-3.4822368860978614E-2</v>
      </c>
      <c r="Y308" s="5">
        <f t="shared" si="56"/>
        <v>0.93839822276757356</v>
      </c>
      <c r="Z308" s="5">
        <f t="shared" si="57"/>
        <v>3.1015061239567005E-2</v>
      </c>
    </row>
    <row r="309" spans="15:26" x14ac:dyDescent="0.25">
      <c r="O309" s="6">
        <f t="shared" si="54"/>
        <v>2.06</v>
      </c>
      <c r="P309">
        <f t="shared" si="50"/>
        <v>3.1090592586954728E-2</v>
      </c>
      <c r="Q309">
        <f t="shared" si="47"/>
        <v>3.1181614015029044E-2</v>
      </c>
      <c r="R309">
        <f t="shared" si="51"/>
        <v>4.984100677026377E-2</v>
      </c>
      <c r="S309">
        <f t="shared" si="48"/>
        <v>3.1272321713881591E-2</v>
      </c>
      <c r="T309">
        <f t="shared" si="52"/>
        <v>4.99581076775064E-2</v>
      </c>
      <c r="U309">
        <f t="shared" si="53"/>
        <v>1.2716215324263017E-2</v>
      </c>
      <c r="V309">
        <v>3.5891336608861256E-2</v>
      </c>
      <c r="W309" s="5">
        <f t="shared" si="49"/>
        <v>7.1159839209333352E-4</v>
      </c>
      <c r="X309" s="5">
        <f t="shared" si="55"/>
        <v>-3.5179738216767925E-2</v>
      </c>
      <c r="Y309" s="5">
        <f t="shared" si="56"/>
        <v>0.93793134061335082</v>
      </c>
      <c r="Z309" s="5">
        <f t="shared" si="57"/>
        <v>3.1106082667641421E-2</v>
      </c>
    </row>
    <row r="310" spans="15:26" x14ac:dyDescent="0.25">
      <c r="O310" s="6">
        <f t="shared" si="54"/>
        <v>2.0699999999999998</v>
      </c>
      <c r="P310">
        <f t="shared" si="50"/>
        <v>3.1181614015029044E-2</v>
      </c>
      <c r="Q310">
        <f t="shared" si="47"/>
        <v>3.1272321713881571E-2</v>
      </c>
      <c r="R310">
        <f t="shared" si="51"/>
        <v>4.9958107677502098E-2</v>
      </c>
      <c r="S310">
        <f t="shared" si="48"/>
        <v>3.1362711705220439E-2</v>
      </c>
      <c r="T310">
        <f t="shared" si="52"/>
        <v>5.0073439912366194E-2</v>
      </c>
      <c r="U310">
        <f t="shared" si="53"/>
        <v>1.2544232186409616E-2</v>
      </c>
      <c r="V310">
        <v>3.6260290444734541E-2</v>
      </c>
      <c r="W310" s="5">
        <f t="shared" si="49"/>
        <v>7.2201186310500006E-4</v>
      </c>
      <c r="X310" s="5">
        <f t="shared" si="55"/>
        <v>-3.5538278581629543E-2</v>
      </c>
      <c r="Y310" s="5">
        <f t="shared" si="56"/>
        <v>0.93746359296843218</v>
      </c>
      <c r="Z310" s="5">
        <f t="shared" si="57"/>
        <v>3.1196790366494028E-2</v>
      </c>
    </row>
    <row r="311" spans="15:26" x14ac:dyDescent="0.25">
      <c r="O311" s="6">
        <f t="shared" si="54"/>
        <v>2.0799999999999996</v>
      </c>
      <c r="P311">
        <f t="shared" si="50"/>
        <v>3.1272321713881571E-2</v>
      </c>
      <c r="Q311">
        <f t="shared" si="47"/>
        <v>3.1362711705220411E-2</v>
      </c>
      <c r="R311">
        <f t="shared" si="51"/>
        <v>5.0073439912360421E-2</v>
      </c>
      <c r="S311">
        <f t="shared" si="48"/>
        <v>3.1452780100884092E-2</v>
      </c>
      <c r="T311">
        <f t="shared" si="52"/>
        <v>5.0187006398929757E-2</v>
      </c>
      <c r="U311">
        <f t="shared" si="53"/>
        <v>1.2372541456933587E-2</v>
      </c>
      <c r="V311">
        <v>3.6630498703826564E-2</v>
      </c>
      <c r="W311" s="5">
        <f t="shared" si="49"/>
        <v>7.3252643498666653E-4</v>
      </c>
      <c r="X311" s="5">
        <f t="shared" si="55"/>
        <v>-3.5897972268839895E-2</v>
      </c>
      <c r="Y311" s="5">
        <f t="shared" si="56"/>
        <v>0.93699499793201013</v>
      </c>
      <c r="Z311" s="5">
        <f t="shared" si="57"/>
        <v>3.1287180357833018E-2</v>
      </c>
    </row>
    <row r="312" spans="15:26" x14ac:dyDescent="0.25">
      <c r="O312" s="6">
        <f t="shared" si="54"/>
        <v>2.0899999999999994</v>
      </c>
      <c r="P312">
        <f t="shared" si="50"/>
        <v>3.1362711705220411E-2</v>
      </c>
      <c r="Q312">
        <f t="shared" si="47"/>
        <v>3.1452780100884092E-2</v>
      </c>
      <c r="R312">
        <f t="shared" si="51"/>
        <v>5.0187006398929757E-2</v>
      </c>
      <c r="S312">
        <f t="shared" si="48"/>
        <v>3.1542523102821456E-2</v>
      </c>
      <c r="T312">
        <f t="shared" si="52"/>
        <v>5.0298810507730364E-2</v>
      </c>
      <c r="U312">
        <f t="shared" si="53"/>
        <v>1.2201187780060747E-2</v>
      </c>
      <c r="V312">
        <v>3.7001944217064195E-2</v>
      </c>
      <c r="W312" s="5">
        <f t="shared" si="49"/>
        <v>7.4314259614833287E-4</v>
      </c>
      <c r="X312" s="5">
        <f t="shared" si="55"/>
        <v>-3.6258801620915861E-2</v>
      </c>
      <c r="Y312" s="5">
        <f t="shared" si="56"/>
        <v>0.93652557354495269</v>
      </c>
      <c r="Z312" s="5">
        <f t="shared" si="57"/>
        <v>3.1377248753496796E-2</v>
      </c>
    </row>
    <row r="313" spans="15:26" x14ac:dyDescent="0.25">
      <c r="O313" s="6">
        <f t="shared" si="54"/>
        <v>2.0999999999999992</v>
      </c>
      <c r="P313">
        <f t="shared" si="50"/>
        <v>3.1452780100884092E-2</v>
      </c>
      <c r="Q313">
        <f t="shared" si="47"/>
        <v>3.1542523102821469E-2</v>
      </c>
      <c r="R313">
        <f t="shared" si="51"/>
        <v>5.0298810507733278E-2</v>
      </c>
      <c r="S313">
        <f t="shared" si="48"/>
        <v>3.1631937003046548E-2</v>
      </c>
      <c r="T313">
        <f t="shared" si="52"/>
        <v>5.040885605031302E-2</v>
      </c>
      <c r="U313">
        <f t="shared" si="53"/>
        <v>1.2030215257974115E-2</v>
      </c>
      <c r="V313">
        <v>3.7374609849079886E-2</v>
      </c>
      <c r="W313" s="5">
        <f t="shared" si="49"/>
        <v>7.5386083499999923E-4</v>
      </c>
      <c r="X313" s="5">
        <f t="shared" si="55"/>
        <v>-3.6620749014079884E-2</v>
      </c>
      <c r="Y313" s="5">
        <f t="shared" si="56"/>
        <v>0.93605533778553629</v>
      </c>
      <c r="Z313" s="5">
        <f t="shared" si="57"/>
        <v>3.1466991755434298E-2</v>
      </c>
    </row>
    <row r="314" spans="15:26" x14ac:dyDescent="0.25">
      <c r="O314" s="6">
        <f t="shared" si="54"/>
        <v>2.109999999999999</v>
      </c>
      <c r="P314">
        <f t="shared" si="50"/>
        <v>3.1542523102821469E-2</v>
      </c>
      <c r="Q314">
        <f t="shared" si="47"/>
        <v>3.1631937003046555E-2</v>
      </c>
      <c r="R314">
        <f t="shared" si="51"/>
        <v>5.0408856050314491E-2</v>
      </c>
      <c r="S314">
        <f t="shared" si="48"/>
        <v>3.1721018183569379E-2</v>
      </c>
      <c r="T314">
        <f t="shared" si="52"/>
        <v>5.0517147273885156E-2</v>
      </c>
      <c r="U314">
        <f t="shared" si="53"/>
        <v>1.185966745706654E-2</v>
      </c>
      <c r="V314">
        <v>3.7748478502621377E-2</v>
      </c>
      <c r="W314" s="5">
        <f t="shared" si="49"/>
        <v>7.6468163995166568E-4</v>
      </c>
      <c r="X314" s="5">
        <f t="shared" si="55"/>
        <v>-3.6983796862669713E-2</v>
      </c>
      <c r="Y314" s="5">
        <f t="shared" si="56"/>
        <v>0.93558430856524721</v>
      </c>
      <c r="Z314" s="5">
        <f t="shared" si="57"/>
        <v>3.1556405655659502E-2</v>
      </c>
    </row>
    <row r="315" spans="15:26" x14ac:dyDescent="0.25">
      <c r="O315" s="6">
        <f t="shared" si="54"/>
        <v>2.1199999999999988</v>
      </c>
      <c r="P315">
        <f t="shared" si="50"/>
        <v>3.1631937003046555E-2</v>
      </c>
      <c r="Q315">
        <f t="shared" si="47"/>
        <v>3.1721018183569365E-2</v>
      </c>
      <c r="R315">
        <f t="shared" si="51"/>
        <v>5.0517147273882221E-2</v>
      </c>
      <c r="S315">
        <f t="shared" si="48"/>
        <v>3.1809763116302972E-2</v>
      </c>
      <c r="T315">
        <f t="shared" si="52"/>
        <v>5.0623688855827714E-2</v>
      </c>
      <c r="U315">
        <f t="shared" si="53"/>
        <v>1.1689587394549346E-2</v>
      </c>
      <c r="V315">
        <v>3.8123533122908546E-2</v>
      </c>
      <c r="W315" s="5">
        <f t="shared" si="49"/>
        <v>7.7560549941333204E-4</v>
      </c>
      <c r="X315" s="5">
        <f t="shared" si="55"/>
        <v>-3.7347927623495217E-2</v>
      </c>
      <c r="Y315" s="5">
        <f t="shared" si="56"/>
        <v>0.93511250372464838</v>
      </c>
      <c r="Z315" s="5">
        <f t="shared" si="57"/>
        <v>3.164548683618245E-2</v>
      </c>
    </row>
    <row r="316" spans="15:26" x14ac:dyDescent="0.25">
      <c r="O316" s="6">
        <f t="shared" si="54"/>
        <v>2.1299999999999986</v>
      </c>
      <c r="P316">
        <f t="shared" si="50"/>
        <v>3.1721018183569365E-2</v>
      </c>
      <c r="Q316">
        <f t="shared" si="47"/>
        <v>3.1809763116302986E-2</v>
      </c>
      <c r="R316">
        <f t="shared" si="51"/>
        <v>5.062368885583067E-2</v>
      </c>
      <c r="S316">
        <f t="shared" si="48"/>
        <v>3.1898168362947142E-2</v>
      </c>
      <c r="T316">
        <f t="shared" si="52"/>
        <v>5.0728485898152403E-2</v>
      </c>
      <c r="U316">
        <f t="shared" si="53"/>
        <v>1.1520017532173315E-2</v>
      </c>
      <c r="V316">
        <v>3.8499756701935145E-2</v>
      </c>
      <c r="W316" s="5">
        <f t="shared" si="49"/>
        <v>7.8663290179499848E-4</v>
      </c>
      <c r="X316" s="5">
        <f t="shared" si="55"/>
        <v>-3.771312380014015E-2</v>
      </c>
      <c r="Y316" s="5">
        <f t="shared" si="56"/>
        <v>0.93463994102931425</v>
      </c>
      <c r="Z316" s="5">
        <f t="shared" si="57"/>
        <v>3.1734231768916141E-2</v>
      </c>
    </row>
    <row r="317" spans="15:26" x14ac:dyDescent="0.25">
      <c r="O317" s="6">
        <f t="shared" si="54"/>
        <v>2.1399999999999983</v>
      </c>
      <c r="P317">
        <f t="shared" si="50"/>
        <v>3.1809763116302986E-2</v>
      </c>
      <c r="Q317">
        <f t="shared" si="47"/>
        <v>3.1898168362947149E-2</v>
      </c>
      <c r="R317">
        <f t="shared" si="51"/>
        <v>5.0728485898153888E-2</v>
      </c>
      <c r="S317">
        <f t="shared" si="48"/>
        <v>3.1986230574849013E-2</v>
      </c>
      <c r="T317">
        <f t="shared" si="52"/>
        <v>5.0831543921847883E-2</v>
      </c>
      <c r="U317">
        <f t="shared" si="53"/>
        <v>1.135099976939943E-2</v>
      </c>
      <c r="V317">
        <v>3.8877132282715027E-2</v>
      </c>
      <c r="W317" s="5">
        <f t="shared" si="49"/>
        <v>7.9776433550666495E-4</v>
      </c>
      <c r="X317" s="5">
        <f t="shared" si="55"/>
        <v>-3.8079367947208363E-2</v>
      </c>
      <c r="Y317" s="5">
        <f t="shared" si="56"/>
        <v>0.93416663816583301</v>
      </c>
      <c r="Z317" s="5">
        <f t="shared" si="57"/>
        <v>3.1822637015560408E-2</v>
      </c>
    </row>
    <row r="318" spans="15:26" x14ac:dyDescent="0.25">
      <c r="O318" s="6">
        <f t="shared" si="54"/>
        <v>2.1499999999999981</v>
      </c>
      <c r="P318">
        <f t="shared" si="50"/>
        <v>3.1898168362947149E-2</v>
      </c>
      <c r="Q318">
        <f t="shared" si="47"/>
        <v>3.1986230574849027E-2</v>
      </c>
      <c r="R318">
        <f t="shared" si="51"/>
        <v>5.0831543921850866E-2</v>
      </c>
      <c r="S318">
        <f t="shared" si="48"/>
        <v>3.2073946492841433E-2</v>
      </c>
      <c r="T318">
        <f t="shared" si="52"/>
        <v>5.0932868861208791E-2</v>
      </c>
      <c r="U318">
        <f t="shared" si="53"/>
        <v>1.1182575435792463E-2</v>
      </c>
      <c r="V318">
        <v>3.9255642963471837E-2</v>
      </c>
      <c r="W318" s="5">
        <f t="shared" si="49"/>
        <v>8.0900028895833137E-4</v>
      </c>
      <c r="X318" s="5">
        <f t="shared" si="55"/>
        <v>-3.8446642674513504E-2</v>
      </c>
      <c r="Y318" s="5">
        <f t="shared" si="56"/>
        <v>0.93369261273787829</v>
      </c>
      <c r="Z318" s="5">
        <f t="shared" si="57"/>
        <v>3.1910699227462369E-2</v>
      </c>
    </row>
    <row r="319" spans="15:26" x14ac:dyDescent="0.25">
      <c r="O319" s="6">
        <f t="shared" si="54"/>
        <v>2.1599999999999979</v>
      </c>
      <c r="P319">
        <f t="shared" si="50"/>
        <v>3.1986230574849027E-2</v>
      </c>
      <c r="Q319">
        <f t="shared" si="47"/>
        <v>3.2073946492841371E-2</v>
      </c>
      <c r="R319">
        <f t="shared" si="51"/>
        <v>5.0932868861195302E-2</v>
      </c>
      <c r="S319">
        <f t="shared" si="48"/>
        <v>3.2161312947058922E-2</v>
      </c>
      <c r="T319">
        <f t="shared" si="52"/>
        <v>5.1032467058049896E-2</v>
      </c>
      <c r="U319">
        <f t="shared" si="53"/>
        <v>1.1014785285459447E-2</v>
      </c>
      <c r="V319">
        <v>3.9635271901772226E-2</v>
      </c>
      <c r="W319" s="5">
        <f t="shared" si="49"/>
        <v>8.203412505599977E-4</v>
      </c>
      <c r="X319" s="5">
        <f t="shared" si="55"/>
        <v>-3.8814930651212227E-2</v>
      </c>
      <c r="Y319" s="5">
        <f t="shared" si="56"/>
        <v>0.93321788226234881</v>
      </c>
      <c r="Z319" s="5">
        <f t="shared" si="57"/>
        <v>3.1998415145454852E-2</v>
      </c>
    </row>
    <row r="320" spans="15:26" x14ac:dyDescent="0.25">
      <c r="O320" s="6">
        <f t="shared" si="54"/>
        <v>2.1699999999999977</v>
      </c>
      <c r="P320">
        <f t="shared" si="50"/>
        <v>3.2073946492841371E-2</v>
      </c>
      <c r="Q320">
        <f t="shared" si="47"/>
        <v>3.2161312947058915E-2</v>
      </c>
      <c r="R320">
        <f t="shared" si="51"/>
        <v>5.1032467058048391E-2</v>
      </c>
      <c r="S320">
        <f t="shared" si="48"/>
        <v>3.2248326856732422E-2</v>
      </c>
      <c r="T320">
        <f t="shared" si="52"/>
        <v>5.1130345255883426E-2</v>
      </c>
      <c r="U320">
        <f t="shared" si="53"/>
        <v>1.084766948350357E-2</v>
      </c>
      <c r="V320">
        <v>4.0016002318601099E-2</v>
      </c>
      <c r="W320" s="5">
        <f t="shared" si="49"/>
        <v>8.3178770872166421E-4</v>
      </c>
      <c r="X320" s="5">
        <f t="shared" si="55"/>
        <v>-3.9184214609879434E-2</v>
      </c>
      <c r="Y320" s="5">
        <f t="shared" si="56"/>
        <v>0.93274246416557804</v>
      </c>
      <c r="Z320" s="5">
        <f t="shared" si="57"/>
        <v>3.20857815996725E-2</v>
      </c>
    </row>
    <row r="321" spans="15:26" x14ac:dyDescent="0.25">
      <c r="O321" s="6">
        <f t="shared" si="54"/>
        <v>2.1799999999999975</v>
      </c>
      <c r="P321">
        <f t="shared" si="50"/>
        <v>3.2161312947058915E-2</v>
      </c>
      <c r="Q321">
        <f t="shared" si="47"/>
        <v>3.2248326856732408E-2</v>
      </c>
      <c r="R321">
        <f t="shared" si="51"/>
        <v>5.1130345255880401E-2</v>
      </c>
      <c r="S321">
        <f t="shared" si="48"/>
        <v>3.2334985229962053E-2</v>
      </c>
      <c r="T321">
        <f t="shared" si="52"/>
        <v>5.1226510594024638E-2</v>
      </c>
      <c r="U321">
        <f t="shared" si="53"/>
        <v>1.0681267614423704E-2</v>
      </c>
      <c r="V321">
        <v>4.0397817502378364E-2</v>
      </c>
      <c r="W321" s="5">
        <f t="shared" si="49"/>
        <v>8.4334015185333062E-4</v>
      </c>
      <c r="X321" s="5">
        <f t="shared" si="55"/>
        <v>-3.955447735052503E-2</v>
      </c>
      <c r="Y321" s="5">
        <f t="shared" si="56"/>
        <v>0.93226637577961358</v>
      </c>
      <c r="Z321" s="5">
        <f t="shared" si="57"/>
        <v>3.2172795509346187E-2</v>
      </c>
    </row>
    <row r="322" spans="15:26" x14ac:dyDescent="0.25">
      <c r="O322" s="6">
        <f t="shared" si="54"/>
        <v>2.1899999999999973</v>
      </c>
      <c r="P322">
        <f t="shared" si="50"/>
        <v>3.2248326856732408E-2</v>
      </c>
      <c r="Q322">
        <f t="shared" si="47"/>
        <v>3.2334985229962067E-2</v>
      </c>
      <c r="R322">
        <f t="shared" si="51"/>
        <v>5.1226510594027677E-2</v>
      </c>
      <c r="S322">
        <f t="shared" si="48"/>
        <v>3.2421285163469739E-2</v>
      </c>
      <c r="T322">
        <f t="shared" si="52"/>
        <v>5.1320970601649876E-2</v>
      </c>
      <c r="U322">
        <f t="shared" si="53"/>
        <v>1.0515618662219907E-2</v>
      </c>
      <c r="V322">
        <v>4.0780700812917112E-2</v>
      </c>
      <c r="W322" s="5">
        <f t="shared" si="49"/>
        <v>8.549990683649971E-4</v>
      </c>
      <c r="X322" s="5">
        <f t="shared" si="55"/>
        <v>-3.9925701744552115E-2</v>
      </c>
      <c r="Y322" s="5">
        <f t="shared" si="56"/>
        <v>0.93178963433856732</v>
      </c>
      <c r="Z322" s="5">
        <f t="shared" si="57"/>
        <v>3.2259453882575964E-2</v>
      </c>
    </row>
    <row r="323" spans="15:26" x14ac:dyDescent="0.25">
      <c r="O323" s="6">
        <f t="shared" si="54"/>
        <v>2.1999999999999971</v>
      </c>
      <c r="P323">
        <f t="shared" si="50"/>
        <v>3.2334985229962067E-2</v>
      </c>
      <c r="Q323">
        <f t="shared" si="47"/>
        <v>3.2421285163469753E-2</v>
      </c>
      <c r="R323">
        <f t="shared" si="51"/>
        <v>5.1320970601652922E-2</v>
      </c>
      <c r="S323">
        <f t="shared" si="48"/>
        <v>3.2507223842330811E-2</v>
      </c>
      <c r="T323">
        <f t="shared" si="52"/>
        <v>5.1413733191763615E-2</v>
      </c>
      <c r="U323">
        <f t="shared" si="53"/>
        <v>1.0350761011069264E-2</v>
      </c>
      <c r="V323">
        <v>4.1164635685322033E-2</v>
      </c>
      <c r="W323" s="5">
        <f t="shared" si="49"/>
        <v>8.6676494666666347E-4</v>
      </c>
      <c r="X323" s="5">
        <f t="shared" si="55"/>
        <v>-4.0297870738655373E-2</v>
      </c>
      <c r="Y323" s="5">
        <f t="shared" si="56"/>
        <v>0.93131225697503495</v>
      </c>
      <c r="Z323" s="5">
        <f t="shared" si="57"/>
        <v>3.2345753816083775E-2</v>
      </c>
    </row>
    <row r="324" spans="15:26" x14ac:dyDescent="0.25">
      <c r="O324" s="6">
        <f t="shared" si="54"/>
        <v>2.2099999999999969</v>
      </c>
      <c r="P324">
        <f t="shared" si="50"/>
        <v>3.2421285163469753E-2</v>
      </c>
      <c r="Q324">
        <f t="shared" si="47"/>
        <v>3.2507223842330776E-2</v>
      </c>
      <c r="R324">
        <f t="shared" si="51"/>
        <v>5.1413733191755948E-2</v>
      </c>
      <c r="S324">
        <f t="shared" si="48"/>
        <v>3.2592798539685788E-2</v>
      </c>
      <c r="T324">
        <f t="shared" si="52"/>
        <v>5.1504806655143412E-2</v>
      </c>
      <c r="U324">
        <f t="shared" si="53"/>
        <v>1.0186732438746435E-2</v>
      </c>
      <c r="V324">
        <v>4.1549605633828042E-2</v>
      </c>
      <c r="W324" s="5">
        <f t="shared" si="49"/>
        <v>8.7863827516832969E-4</v>
      </c>
      <c r="X324" s="5">
        <f t="shared" si="55"/>
        <v>-4.0670967358659715E-2</v>
      </c>
      <c r="Y324" s="5">
        <f t="shared" si="56"/>
        <v>0.93083426071658781</v>
      </c>
      <c r="Z324" s="5">
        <f t="shared" si="57"/>
        <v>3.2431692494944979E-2</v>
      </c>
    </row>
    <row r="325" spans="15:26" x14ac:dyDescent="0.25">
      <c r="O325" s="6">
        <f t="shared" si="54"/>
        <v>2.2199999999999966</v>
      </c>
      <c r="P325">
        <f t="shared" si="50"/>
        <v>3.2507223842330776E-2</v>
      </c>
      <c r="Q325">
        <f t="shared" si="47"/>
        <v>3.2592798539685774E-2</v>
      </c>
      <c r="R325">
        <f t="shared" si="51"/>
        <v>5.1504806655140331E-2</v>
      </c>
      <c r="S325">
        <f t="shared" si="48"/>
        <v>3.2678006616432463E-2</v>
      </c>
      <c r="T325">
        <f t="shared" si="52"/>
        <v>5.1594199654197315E-2</v>
      </c>
      <c r="U325">
        <f t="shared" si="53"/>
        <v>1.0023570105698361E-2</v>
      </c>
      <c r="V325">
        <v>4.1935594255578017E-2</v>
      </c>
      <c r="W325" s="5">
        <f t="shared" si="49"/>
        <v>8.9061954227999602E-4</v>
      </c>
      <c r="X325" s="5">
        <f t="shared" si="55"/>
        <v>-4.1044974713298023E-2</v>
      </c>
      <c r="Y325" s="5">
        <f t="shared" si="56"/>
        <v>0.93035566248233537</v>
      </c>
      <c r="Z325" s="5">
        <f t="shared" si="57"/>
        <v>3.2517267192300151E-2</v>
      </c>
    </row>
    <row r="326" spans="15:26" x14ac:dyDescent="0.25">
      <c r="O326" s="6">
        <f t="shared" si="54"/>
        <v>2.2299999999999964</v>
      </c>
      <c r="P326">
        <f t="shared" si="50"/>
        <v>3.2592798539685774E-2</v>
      </c>
      <c r="Q326">
        <f t="shared" si="47"/>
        <v>3.2678006616432463E-2</v>
      </c>
      <c r="R326">
        <f t="shared" si="51"/>
        <v>5.1594199654197315E-2</v>
      </c>
      <c r="S326">
        <f t="shared" si="48"/>
        <v>3.2762845520898788E-2</v>
      </c>
      <c r="T326">
        <f t="shared" si="52"/>
        <v>5.1681921216889234E-2</v>
      </c>
      <c r="U326">
        <f t="shared" si="53"/>
        <v>9.8613105691919764E-3</v>
      </c>
      <c r="V326">
        <v>4.2322585234338427E-2</v>
      </c>
      <c r="W326" s="5">
        <f t="shared" si="49"/>
        <v>9.0270923641166262E-4</v>
      </c>
      <c r="X326" s="5">
        <f t="shared" si="55"/>
        <v>-4.1419875997926764E-2</v>
      </c>
      <c r="Y326" s="5">
        <f t="shared" si="56"/>
        <v>0.92987647907955973</v>
      </c>
      <c r="Z326" s="5">
        <f t="shared" si="57"/>
        <v>3.2602475269046978E-2</v>
      </c>
    </row>
    <row r="327" spans="15:26" x14ac:dyDescent="0.25">
      <c r="O327" s="6">
        <f t="shared" si="54"/>
        <v>2.2399999999999962</v>
      </c>
      <c r="P327">
        <f t="shared" si="50"/>
        <v>3.2678006616432463E-2</v>
      </c>
      <c r="Q327">
        <f t="shared" si="47"/>
        <v>3.2762845520898788E-2</v>
      </c>
      <c r="R327">
        <f t="shared" si="51"/>
        <v>5.1681921216889234E-2</v>
      </c>
      <c r="S327">
        <f t="shared" si="48"/>
        <v>3.2847312788496508E-2</v>
      </c>
      <c r="T327">
        <f t="shared" si="52"/>
        <v>5.176798073038566E-2</v>
      </c>
      <c r="U327">
        <f t="shared" si="53"/>
        <v>9.6999897496425364E-3</v>
      </c>
      <c r="V327">
        <v>4.2710562344155927E-2</v>
      </c>
      <c r="W327" s="5">
        <f t="shared" si="49"/>
        <v>9.1490784597332889E-4</v>
      </c>
      <c r="X327" s="5">
        <f t="shared" si="55"/>
        <v>-4.1795654498182601E-2</v>
      </c>
      <c r="Y327" s="5">
        <f t="shared" si="56"/>
        <v>0.92939672720042066</v>
      </c>
      <c r="Z327" s="5">
        <f t="shared" si="57"/>
        <v>3.2687314173513497E-2</v>
      </c>
    </row>
    <row r="328" spans="15:26" x14ac:dyDescent="0.25">
      <c r="O328" s="6">
        <f t="shared" si="54"/>
        <v>2.249999999999996</v>
      </c>
      <c r="P328">
        <f t="shared" si="50"/>
        <v>3.2762845520898788E-2</v>
      </c>
      <c r="Q328">
        <f t="shared" si="47"/>
        <v>3.2847312788496473E-2</v>
      </c>
      <c r="R328">
        <f t="shared" si="51"/>
        <v>5.1767980730377847E-2</v>
      </c>
      <c r="S328">
        <f t="shared" si="48"/>
        <v>3.2931406041356706E-2</v>
      </c>
      <c r="T328">
        <f t="shared" si="52"/>
        <v>5.1852387934909122E-2</v>
      </c>
      <c r="U328">
        <f t="shared" si="53"/>
        <v>9.5396429531275466E-3</v>
      </c>
      <c r="V328">
        <v>4.3099509452948229E-2</v>
      </c>
      <c r="W328" s="5">
        <f t="shared" si="49"/>
        <v>9.2721585937499532E-4</v>
      </c>
      <c r="X328" s="5">
        <f t="shared" si="55"/>
        <v>-4.2172293593573232E-2</v>
      </c>
      <c r="Y328" s="5">
        <f t="shared" si="56"/>
        <v>0.92891642341873482</v>
      </c>
      <c r="Z328" s="5">
        <f t="shared" si="57"/>
        <v>3.2771781441111369E-2</v>
      </c>
    </row>
    <row r="329" spans="15:26" x14ac:dyDescent="0.25">
      <c r="O329" s="6">
        <f t="shared" si="54"/>
        <v>2.2599999999999958</v>
      </c>
      <c r="P329">
        <f t="shared" si="50"/>
        <v>3.2847312788496473E-2</v>
      </c>
      <c r="Q329">
        <f t="shared" si="47"/>
        <v>3.2931406041356699E-2</v>
      </c>
      <c r="R329">
        <f t="shared" si="51"/>
        <v>5.1852387934907554E-2</v>
      </c>
      <c r="S329">
        <f t="shared" si="48"/>
        <v>3.3015122987946989E-2</v>
      </c>
      <c r="T329">
        <f t="shared" si="52"/>
        <v>5.1935152917352456E-2</v>
      </c>
      <c r="U329">
        <f t="shared" si="53"/>
        <v>9.380304844490225E-3</v>
      </c>
      <c r="V329">
        <v>4.3489410526035915E-2</v>
      </c>
      <c r="W329" s="5">
        <f t="shared" si="49"/>
        <v>9.3963376502666153E-4</v>
      </c>
      <c r="X329" s="5">
        <f t="shared" si="55"/>
        <v>-4.2549776761009253E-2</v>
      </c>
      <c r="Y329" s="5">
        <f t="shared" si="56"/>
        <v>0.92843558418682481</v>
      </c>
      <c r="Z329" s="5">
        <f t="shared" si="57"/>
        <v>3.2855874693971804E-2</v>
      </c>
    </row>
    <row r="330" spans="15:26" x14ac:dyDescent="0.25">
      <c r="O330" s="6">
        <f t="shared" si="54"/>
        <v>2.2699999999999956</v>
      </c>
      <c r="P330">
        <f t="shared" si="50"/>
        <v>3.2931406041356699E-2</v>
      </c>
      <c r="Q330">
        <f t="shared" si="47"/>
        <v>3.3015122987946989E-2</v>
      </c>
      <c r="R330">
        <f t="shared" si="51"/>
        <v>5.1935152917352456E-2</v>
      </c>
      <c r="S330">
        <f t="shared" si="48"/>
        <v>3.3098461422671012E-2</v>
      </c>
      <c r="T330">
        <f t="shared" si="52"/>
        <v>5.2016286105024179E-2</v>
      </c>
      <c r="U330">
        <f t="shared" si="53"/>
        <v>9.2220094671722486E-3</v>
      </c>
      <c r="V330">
        <v>4.3880249629608042E-2</v>
      </c>
      <c r="W330" s="5">
        <f t="shared" si="49"/>
        <v>9.5216205133832801E-4</v>
      </c>
      <c r="X330" s="5">
        <f t="shared" si="55"/>
        <v>-4.2928087578269714E-2</v>
      </c>
      <c r="Y330" s="5">
        <f t="shared" si="56"/>
        <v>0.9279542258324428</v>
      </c>
      <c r="Z330" s="5">
        <f t="shared" si="57"/>
        <v>3.2939591640562302E-2</v>
      </c>
    </row>
    <row r="331" spans="15:26" x14ac:dyDescent="0.25">
      <c r="O331" s="6">
        <f t="shared" si="54"/>
        <v>2.2799999999999954</v>
      </c>
      <c r="P331">
        <f t="shared" si="50"/>
        <v>3.3015122987946989E-2</v>
      </c>
      <c r="Q331">
        <f t="shared" si="47"/>
        <v>3.309846142267104E-2</v>
      </c>
      <c r="R331">
        <f t="shared" si="51"/>
        <v>5.20162861050305E-2</v>
      </c>
      <c r="S331">
        <f t="shared" si="48"/>
        <v>3.3181419225450565E-2</v>
      </c>
      <c r="T331">
        <f t="shared" si="52"/>
        <v>5.2095798259182216E-2</v>
      </c>
      <c r="U331">
        <f t="shared" si="53"/>
        <v>9.0647902151716007E-3</v>
      </c>
      <c r="V331">
        <v>4.427201093412686E-2</v>
      </c>
      <c r="W331" s="5">
        <f t="shared" si="49"/>
        <v>9.6480120671999436E-4</v>
      </c>
      <c r="X331" s="5">
        <f t="shared" si="55"/>
        <v>-4.3307209727406863E-2</v>
      </c>
      <c r="Y331" s="5">
        <f t="shared" si="56"/>
        <v>0.92747236455576476</v>
      </c>
      <c r="Z331" s="5">
        <f t="shared" si="57"/>
        <v>3.3022930075286547E-2</v>
      </c>
    </row>
    <row r="332" spans="15:26" x14ac:dyDescent="0.25">
      <c r="O332" s="6">
        <f t="shared" si="54"/>
        <v>2.2899999999999952</v>
      </c>
      <c r="P332">
        <f t="shared" si="50"/>
        <v>3.309846142267104E-2</v>
      </c>
      <c r="Q332">
        <f t="shared" si="47"/>
        <v>3.3181419225450537E-2</v>
      </c>
      <c r="R332">
        <f t="shared" si="51"/>
        <v>5.209579825917586E-2</v>
      </c>
      <c r="S332">
        <f t="shared" si="48"/>
        <v>3.3263994361290607E-2</v>
      </c>
      <c r="T332">
        <f t="shared" si="52"/>
        <v>5.217370046866654E-2</v>
      </c>
      <c r="U332">
        <f t="shared" si="53"/>
        <v>8.9086798490679471E-3</v>
      </c>
      <c r="V332">
        <v>4.4664678717667272E-2</v>
      </c>
      <c r="W332" s="5">
        <f t="shared" si="49"/>
        <v>9.7755171958166065E-4</v>
      </c>
      <c r="X332" s="5">
        <f t="shared" si="55"/>
        <v>-4.3687126998085614E-2</v>
      </c>
      <c r="Y332" s="5">
        <f t="shared" si="56"/>
        <v>0.92699001642645884</v>
      </c>
      <c r="Z332" s="5">
        <f t="shared" si="57"/>
        <v>3.3105887878066259E-2</v>
      </c>
    </row>
    <row r="333" spans="15:26" x14ac:dyDescent="0.25">
      <c r="O333" s="6">
        <f t="shared" si="54"/>
        <v>2.2999999999999949</v>
      </c>
      <c r="P333">
        <f t="shared" si="50"/>
        <v>3.3181419225450537E-2</v>
      </c>
      <c r="Q333">
        <f t="shared" si="47"/>
        <v>3.3263994361290607E-2</v>
      </c>
      <c r="R333">
        <f t="shared" si="51"/>
        <v>5.217370046866654E-2</v>
      </c>
      <c r="S333">
        <f t="shared" si="48"/>
        <v>3.3346184879828024E-2</v>
      </c>
      <c r="T333">
        <f t="shared" si="52"/>
        <v>5.2250004143433934E-2</v>
      </c>
      <c r="U333">
        <f t="shared" si="53"/>
        <v>8.7537104767394496E-3</v>
      </c>
      <c r="V333">
        <v>4.5058237369192559E-2</v>
      </c>
      <c r="W333" s="5">
        <f t="shared" si="49"/>
        <v>9.9041407833332703E-4</v>
      </c>
      <c r="X333" s="5">
        <f t="shared" si="55"/>
        <v>-4.4067823290859232E-2</v>
      </c>
      <c r="Y333" s="5">
        <f t="shared" si="56"/>
        <v>0.92650719738082532</v>
      </c>
      <c r="Z333" s="5">
        <f t="shared" si="57"/>
        <v>3.3188463013906509E-2</v>
      </c>
    </row>
    <row r="334" spans="15:26" x14ac:dyDescent="0.25">
      <c r="O334" s="6">
        <f t="shared" si="54"/>
        <v>2.3099999999999947</v>
      </c>
      <c r="P334">
        <f t="shared" si="50"/>
        <v>3.3263994361290607E-2</v>
      </c>
      <c r="Q334">
        <f t="shared" si="47"/>
        <v>3.3346184879827975E-2</v>
      </c>
      <c r="R334">
        <f t="shared" si="51"/>
        <v>5.2250004143422721E-2</v>
      </c>
      <c r="S334">
        <f t="shared" si="48"/>
        <v>3.3427988914863538E-2</v>
      </c>
      <c r="T334">
        <f t="shared" si="52"/>
        <v>5.2324721008078445E-2</v>
      </c>
      <c r="U334">
        <f t="shared" si="53"/>
        <v>8.5999135655724437E-3</v>
      </c>
      <c r="V334">
        <v>4.5452671391765474E-2</v>
      </c>
      <c r="W334" s="5">
        <f t="shared" si="49"/>
        <v>1.0033887713849932E-3</v>
      </c>
      <c r="X334" s="5">
        <f t="shared" si="55"/>
        <v>-4.4449282620380483E-2</v>
      </c>
      <c r="Y334" s="5">
        <f t="shared" si="56"/>
        <v>0.92602392321901006</v>
      </c>
      <c r="Z334" s="5">
        <f t="shared" si="57"/>
        <v>3.32706535324441E-2</v>
      </c>
    </row>
    <row r="335" spans="15:26" x14ac:dyDescent="0.25">
      <c r="O335" s="6">
        <f t="shared" si="54"/>
        <v>2.3199999999999945</v>
      </c>
      <c r="P335">
        <f t="shared" si="50"/>
        <v>3.3346184879827975E-2</v>
      </c>
      <c r="Q335">
        <f t="shared" si="47"/>
        <v>3.3427988914863593E-2</v>
      </c>
      <c r="R335">
        <f t="shared" si="51"/>
        <v>5.2324721008091324E-2</v>
      </c>
      <c r="S335">
        <f t="shared" si="48"/>
        <v>3.350940468387837E-2</v>
      </c>
      <c r="T335">
        <f t="shared" si="52"/>
        <v>5.2397863095306543E-2</v>
      </c>
      <c r="U335">
        <f t="shared" si="53"/>
        <v>8.4473199215219404E-3</v>
      </c>
      <c r="V335">
        <v>4.5847965405694989E-2</v>
      </c>
      <c r="W335" s="5">
        <f t="shared" si="49"/>
        <v>1.0164762871466598E-3</v>
      </c>
      <c r="X335" s="5">
        <f t="shared" si="55"/>
        <v>-4.4831489118548326E-2</v>
      </c>
      <c r="Y335" s="5">
        <f t="shared" si="56"/>
        <v>0.92554020960229033</v>
      </c>
      <c r="Z335" s="5">
        <f t="shared" si="57"/>
        <v>3.3352457567479912E-2</v>
      </c>
    </row>
    <row r="336" spans="15:26" x14ac:dyDescent="0.25">
      <c r="O336" s="6">
        <f t="shared" si="54"/>
        <v>2.3299999999999943</v>
      </c>
      <c r="P336">
        <f t="shared" si="50"/>
        <v>3.3427988914863593E-2</v>
      </c>
      <c r="Q336">
        <f t="shared" si="47"/>
        <v>3.3509404683878377E-2</v>
      </c>
      <c r="R336">
        <f t="shared" si="51"/>
        <v>5.2397863095308167E-2</v>
      </c>
      <c r="S336">
        <f t="shared" si="48"/>
        <v>3.3590430487534767E-2</v>
      </c>
      <c r="T336">
        <f t="shared" si="52"/>
        <v>5.2469442739473564E-2</v>
      </c>
      <c r="U336">
        <f t="shared" si="53"/>
        <v>8.2959597165396786E-3</v>
      </c>
      <c r="V336">
        <v>4.6244104151616644E-2</v>
      </c>
      <c r="W336" s="5">
        <f t="shared" si="49"/>
        <v>1.029677114028326E-3</v>
      </c>
      <c r="X336" s="5">
        <f t="shared" si="55"/>
        <v>-4.5214427037588316E-2</v>
      </c>
      <c r="Y336" s="5">
        <f t="shared" si="56"/>
        <v>0.92505607205043427</v>
      </c>
      <c r="Z336" s="5">
        <f t="shared" si="57"/>
        <v>3.343387333649489E-2</v>
      </c>
    </row>
    <row r="337" spans="15:26" x14ac:dyDescent="0.25">
      <c r="O337" s="6">
        <f t="shared" si="54"/>
        <v>2.3399999999999941</v>
      </c>
      <c r="P337">
        <f t="shared" si="50"/>
        <v>3.3509404683878377E-2</v>
      </c>
      <c r="Q337">
        <f t="shared" si="47"/>
        <v>3.3590430487534774E-2</v>
      </c>
      <c r="R337">
        <f t="shared" si="51"/>
        <v>5.2469442739475187E-2</v>
      </c>
      <c r="S337">
        <f t="shared" si="48"/>
        <v>3.3671064709161806E-2</v>
      </c>
      <c r="T337">
        <f t="shared" si="52"/>
        <v>5.2539472569887308E-2</v>
      </c>
      <c r="U337">
        <f t="shared" si="53"/>
        <v>8.145862441212022E-3</v>
      </c>
      <c r="V337">
        <v>4.6641072493509912E-2</v>
      </c>
      <c r="W337" s="5">
        <f t="shared" si="49"/>
        <v>1.0429917404399924E-3</v>
      </c>
      <c r="X337" s="5">
        <f t="shared" si="55"/>
        <v>-4.5598080753069918E-2</v>
      </c>
      <c r="Y337" s="5">
        <f t="shared" si="56"/>
        <v>0.92457152593913128</v>
      </c>
      <c r="Z337" s="5">
        <f t="shared" si="57"/>
        <v>3.3514899140151433E-2</v>
      </c>
    </row>
    <row r="338" spans="15:26" x14ac:dyDescent="0.25">
      <c r="O338" s="6">
        <f t="shared" si="54"/>
        <v>2.3499999999999939</v>
      </c>
      <c r="P338">
        <f t="shared" si="50"/>
        <v>3.3590430487534774E-2</v>
      </c>
      <c r="Q338">
        <f t="shared" si="47"/>
        <v>3.3671064709161799E-2</v>
      </c>
      <c r="R338">
        <f t="shared" si="51"/>
        <v>5.2539472569885677E-2</v>
      </c>
      <c r="S338">
        <f t="shared" si="48"/>
        <v>3.3751305814226133E-2</v>
      </c>
      <c r="T338">
        <f t="shared" si="52"/>
        <v>5.2607965504344559E-2</v>
      </c>
      <c r="U338">
        <f t="shared" si="53"/>
        <v>7.9970569458881636E-3</v>
      </c>
      <c r="V338">
        <v>4.7038855421647353E-2</v>
      </c>
      <c r="W338" s="5">
        <f t="shared" si="49"/>
        <v>1.0564206547916586E-3</v>
      </c>
      <c r="X338" s="5">
        <f t="shared" si="55"/>
        <v>-4.5982434766855693E-2</v>
      </c>
      <c r="Y338" s="5">
        <f t="shared" si="56"/>
        <v>0.92408658649749709</v>
      </c>
      <c r="Z338" s="5">
        <f t="shared" si="57"/>
        <v>3.359553336177868E-2</v>
      </c>
    </row>
    <row r="339" spans="15:26" x14ac:dyDescent="0.25">
      <c r="O339" s="6">
        <f t="shared" si="54"/>
        <v>2.3599999999999937</v>
      </c>
      <c r="P339">
        <f t="shared" si="50"/>
        <v>3.3671064709161799E-2</v>
      </c>
      <c r="Q339">
        <f t="shared" si="47"/>
        <v>3.3751305814226085E-2</v>
      </c>
      <c r="R339">
        <f t="shared" si="51"/>
        <v>5.2607965504333096E-2</v>
      </c>
      <c r="S339">
        <f t="shared" si="48"/>
        <v>3.3831152349788327E-2</v>
      </c>
      <c r="T339">
        <f t="shared" si="52"/>
        <v>5.267493474247735E-2</v>
      </c>
      <c r="U339">
        <f t="shared" si="53"/>
        <v>7.8495714144254346E-3</v>
      </c>
      <c r="V339">
        <v>4.7437438055479383E-2</v>
      </c>
      <c r="W339" s="5">
        <f t="shared" si="49"/>
        <v>1.069964345493325E-3</v>
      </c>
      <c r="X339" s="5">
        <f t="shared" si="55"/>
        <v>-4.6367473709986055E-2</v>
      </c>
      <c r="Y339" s="5">
        <f t="shared" si="56"/>
        <v>0.92360126880565097</v>
      </c>
      <c r="Z339" s="5">
        <f t="shared" si="57"/>
        <v>3.3675774466843188E-2</v>
      </c>
    </row>
    <row r="340" spans="15:26" x14ac:dyDescent="0.25">
      <c r="O340" s="6">
        <f t="shared" si="54"/>
        <v>2.3699999999999934</v>
      </c>
      <c r="P340">
        <f t="shared" si="50"/>
        <v>3.3751305814226085E-2</v>
      </c>
      <c r="Q340">
        <f t="shared" si="47"/>
        <v>3.3831152349788299E-2</v>
      </c>
      <c r="R340">
        <f t="shared" si="51"/>
        <v>5.2674934742470772E-2</v>
      </c>
      <c r="S340">
        <f t="shared" si="48"/>
        <v>3.3910602943945184E-2</v>
      </c>
      <c r="T340">
        <f t="shared" si="52"/>
        <v>5.2740393759126911E-2</v>
      </c>
      <c r="U340">
        <f t="shared" si="53"/>
        <v>7.7034333656138595E-3</v>
      </c>
      <c r="V340">
        <v>4.7836805646452811E-2</v>
      </c>
      <c r="W340" s="5">
        <f t="shared" si="49"/>
        <v>1.0836233009549913E-3</v>
      </c>
      <c r="X340" s="5">
        <f t="shared" si="55"/>
        <v>-4.6753182345497822E-2</v>
      </c>
      <c r="Y340" s="5">
        <f t="shared" si="56"/>
        <v>0.92311558779236469</v>
      </c>
      <c r="Z340" s="5">
        <f t="shared" si="57"/>
        <v>3.3755621002405638E-2</v>
      </c>
    </row>
    <row r="341" spans="15:26" x14ac:dyDescent="0.25">
      <c r="O341" s="6">
        <f t="shared" si="54"/>
        <v>2.3799999999999932</v>
      </c>
      <c r="P341">
        <f t="shared" si="50"/>
        <v>3.3831152349788299E-2</v>
      </c>
      <c r="Q341">
        <f t="shared" si="47"/>
        <v>3.3910602943945219E-2</v>
      </c>
      <c r="R341">
        <f t="shared" si="51"/>
        <v>5.2740393759135168E-2</v>
      </c>
      <c r="S341">
        <f t="shared" si="48"/>
        <v>3.3989656305258145E-2</v>
      </c>
      <c r="T341">
        <f t="shared" si="52"/>
        <v>5.2804356297734611E-2</v>
      </c>
      <c r="U341">
        <f t="shared" si="53"/>
        <v>7.5586696599443531E-3</v>
      </c>
      <c r="V341">
        <v>4.823694358076288E-2</v>
      </c>
      <c r="W341" s="5">
        <f t="shared" si="49"/>
        <v>1.0973980095866575E-3</v>
      </c>
      <c r="X341" s="5">
        <f t="shared" si="55"/>
        <v>-4.7139545571176222E-2</v>
      </c>
      <c r="Y341" s="5">
        <f t="shared" si="56"/>
        <v>0.92262955823278503</v>
      </c>
      <c r="Z341" s="5">
        <f t="shared" si="57"/>
        <v>3.3835071596562787E-2</v>
      </c>
    </row>
    <row r="342" spans="15:26" x14ac:dyDescent="0.25">
      <c r="O342" s="6">
        <f t="shared" si="54"/>
        <v>2.389999999999993</v>
      </c>
      <c r="P342">
        <f t="shared" si="50"/>
        <v>3.3910602943945219E-2</v>
      </c>
      <c r="Q342">
        <f t="shared" si="47"/>
        <v>3.3989656305258166E-2</v>
      </c>
      <c r="R342">
        <f t="shared" si="51"/>
        <v>5.2804356297739587E-2</v>
      </c>
      <c r="S342">
        <f t="shared" si="48"/>
        <v>3.4068311222168253E-2</v>
      </c>
      <c r="T342">
        <f t="shared" si="52"/>
        <v>5.2866836363678976E-2</v>
      </c>
      <c r="U342">
        <f t="shared" si="53"/>
        <v>7.4153064939389505E-3</v>
      </c>
      <c r="V342">
        <v>4.8637837382038883E-2</v>
      </c>
      <c r="W342" s="5">
        <f t="shared" si="49"/>
        <v>1.1112889597983239E-3</v>
      </c>
      <c r="X342" s="5">
        <f t="shared" si="55"/>
        <v>-4.7526548422240557E-2</v>
      </c>
      <c r="Y342" s="5">
        <f t="shared" si="56"/>
        <v>0.9221431947462283</v>
      </c>
      <c r="Z342" s="5">
        <f t="shared" si="57"/>
        <v>3.3914124957875921E-2</v>
      </c>
    </row>
    <row r="343" spans="15:26" x14ac:dyDescent="0.25">
      <c r="O343" s="6">
        <f t="shared" si="54"/>
        <v>2.3999999999999928</v>
      </c>
      <c r="P343">
        <f t="shared" si="50"/>
        <v>3.3989656305258166E-2</v>
      </c>
      <c r="Q343">
        <f t="shared" si="47"/>
        <v>3.4068311222168253E-2</v>
      </c>
      <c r="R343">
        <f t="shared" si="51"/>
        <v>5.2866836363678976E-2</v>
      </c>
      <c r="S343">
        <f t="shared" si="48"/>
        <v>3.4146566562398034E-2</v>
      </c>
      <c r="T343">
        <f t="shared" si="52"/>
        <v>5.2927848217545453E-2</v>
      </c>
      <c r="U343">
        <f t="shared" si="53"/>
        <v>7.2733693866477191E-3</v>
      </c>
      <c r="V343">
        <v>4.9039472713964312E-2</v>
      </c>
      <c r="W343" s="5">
        <f t="shared" si="49"/>
        <v>1.1252966399999901E-3</v>
      </c>
      <c r="X343" s="5">
        <f t="shared" si="55"/>
        <v>-4.7914176073964324E-2</v>
      </c>
      <c r="Y343" s="5">
        <f t="shared" si="56"/>
        <v>0.92165651179404606</v>
      </c>
      <c r="Z343" s="5">
        <f t="shared" si="57"/>
        <v>3.399277987478623E-2</v>
      </c>
    </row>
    <row r="344" spans="15:26" x14ac:dyDescent="0.25">
      <c r="O344" s="6">
        <f t="shared" si="54"/>
        <v>2.4099999999999926</v>
      </c>
      <c r="P344">
        <f t="shared" si="50"/>
        <v>3.4068311222168253E-2</v>
      </c>
      <c r="Q344">
        <f t="shared" si="47"/>
        <v>3.414656656239802E-2</v>
      </c>
      <c r="R344">
        <f t="shared" si="51"/>
        <v>5.2927848217542109E-2</v>
      </c>
      <c r="S344">
        <f t="shared" si="48"/>
        <v>3.4224421272341009E-2</v>
      </c>
      <c r="T344">
        <f t="shared" si="52"/>
        <v>5.2987406368601192E-2</v>
      </c>
      <c r="U344">
        <f t="shared" si="53"/>
        <v>7.13288320590831E-3</v>
      </c>
      <c r="V344">
        <v>4.9441835382828335E-2</v>
      </c>
      <c r="W344" s="5">
        <f t="shared" si="49"/>
        <v>1.1394215386016564E-3</v>
      </c>
      <c r="X344" s="5">
        <f t="shared" si="55"/>
        <v>-4.8302413844226677E-2</v>
      </c>
      <c r="Y344" s="5">
        <f t="shared" si="56"/>
        <v>0.92116952367756522</v>
      </c>
      <c r="Z344" s="5">
        <f t="shared" si="57"/>
        <v>3.4071035215016164E-2</v>
      </c>
    </row>
    <row r="345" spans="15:26" x14ac:dyDescent="0.25">
      <c r="O345" s="6">
        <f t="shared" si="54"/>
        <v>2.4199999999999924</v>
      </c>
      <c r="P345">
        <f t="shared" si="50"/>
        <v>3.414656656239802E-2</v>
      </c>
      <c r="Q345">
        <f t="shared" si="47"/>
        <v>3.4224421272340995E-2</v>
      </c>
      <c r="R345">
        <f t="shared" si="51"/>
        <v>5.2987406368597834E-2</v>
      </c>
      <c r="S345">
        <f t="shared" si="48"/>
        <v>3.4301874376438057E-2</v>
      </c>
      <c r="T345">
        <f t="shared" si="52"/>
        <v>5.3045525567927111E-2</v>
      </c>
      <c r="U345">
        <f t="shared" si="53"/>
        <v>6.9938721329277581E-3</v>
      </c>
      <c r="V345">
        <v>4.9844911340013051E-2</v>
      </c>
      <c r="W345" s="5">
        <f t="shared" si="49"/>
        <v>1.1536641440133227E-3</v>
      </c>
      <c r="X345" s="5">
        <f t="shared" si="55"/>
        <v>-4.869124719599973E-2</v>
      </c>
      <c r="Y345" s="5">
        <f t="shared" si="56"/>
        <v>0.92068224453609659</v>
      </c>
      <c r="Z345" s="5">
        <f t="shared" si="57"/>
        <v>3.4148889924959354E-2</v>
      </c>
    </row>
    <row r="346" spans="15:26" x14ac:dyDescent="0.25">
      <c r="O346" s="6">
        <f t="shared" si="54"/>
        <v>2.4299999999999922</v>
      </c>
      <c r="P346">
        <f t="shared" si="50"/>
        <v>3.4224421272340995E-2</v>
      </c>
      <c r="Q346">
        <f t="shared" si="47"/>
        <v>3.4301874376438037E-2</v>
      </c>
      <c r="R346">
        <f t="shared" si="51"/>
        <v>5.3045525567922053E-2</v>
      </c>
      <c r="S346">
        <f t="shared" si="48"/>
        <v>3.4378924976542283E-2</v>
      </c>
      <c r="T346">
        <f t="shared" si="52"/>
        <v>5.3102220801874045E-2</v>
      </c>
      <c r="U346">
        <f t="shared" si="53"/>
        <v>6.8563596951992127E-3</v>
      </c>
      <c r="V346">
        <v>5.0248686684410994E-2</v>
      </c>
      <c r="W346" s="5">
        <f t="shared" si="49"/>
        <v>1.1680249446449891E-3</v>
      </c>
      <c r="X346" s="5">
        <f t="shared" si="55"/>
        <v>-4.9080661739766003E-2</v>
      </c>
      <c r="Y346" s="5">
        <f t="shared" si="56"/>
        <v>0.92019468834501883</v>
      </c>
      <c r="Z346" s="5">
        <f t="shared" si="57"/>
        <v>3.4226343029056638E-2</v>
      </c>
    </row>
    <row r="347" spans="15:26" x14ac:dyDescent="0.25">
      <c r="O347" s="6">
        <f t="shared" si="54"/>
        <v>2.439999999999992</v>
      </c>
      <c r="P347">
        <f t="shared" si="50"/>
        <v>3.4301874376438037E-2</v>
      </c>
      <c r="Q347">
        <f t="shared" si="47"/>
        <v>3.4378924976542297E-2</v>
      </c>
      <c r="R347">
        <f t="shared" si="51"/>
        <v>5.3102220801877431E-2</v>
      </c>
      <c r="S347">
        <f t="shared" si="48"/>
        <v>3.4455572251272042E-2</v>
      </c>
      <c r="T347">
        <f t="shared" si="52"/>
        <v>5.3157507285329766E-2</v>
      </c>
      <c r="U347">
        <f t="shared" si="53"/>
        <v>6.7203687452335294E-3</v>
      </c>
      <c r="V347">
        <v>5.065314766477845E-2</v>
      </c>
      <c r="W347" s="5">
        <f t="shared" si="49"/>
        <v>1.1825044289066552E-3</v>
      </c>
      <c r="X347" s="5">
        <f t="shared" si="55"/>
        <v>-4.9470643235871796E-2</v>
      </c>
      <c r="Y347" s="5">
        <f t="shared" si="56"/>
        <v>0.91970686891393083</v>
      </c>
      <c r="Z347" s="5">
        <f t="shared" si="57"/>
        <v>3.4303393629161114E-2</v>
      </c>
    </row>
    <row r="348" spans="15:26" x14ac:dyDescent="0.25">
      <c r="O348" s="6">
        <f t="shared" si="54"/>
        <v>2.4499999999999917</v>
      </c>
      <c r="P348">
        <f t="shared" si="50"/>
        <v>3.4378924976542297E-2</v>
      </c>
      <c r="Q348">
        <f t="shared" si="47"/>
        <v>3.4455572251272042E-2</v>
      </c>
      <c r="R348">
        <f t="shared" si="51"/>
        <v>5.3157507285329766E-2</v>
      </c>
      <c r="S348">
        <f t="shared" si="48"/>
        <v>3.4531815455352076E-2</v>
      </c>
      <c r="T348">
        <f t="shared" si="52"/>
        <v>5.3211400454960409E-2</v>
      </c>
      <c r="U348">
        <f t="shared" si="53"/>
        <v>6.5859214630642135E-3</v>
      </c>
      <c r="V348">
        <v>5.1058280682020452E-2</v>
      </c>
      <c r="W348" s="5">
        <f t="shared" si="49"/>
        <v>1.1971030852083214E-3</v>
      </c>
      <c r="X348" s="5">
        <f t="shared" si="55"/>
        <v>-4.9861177596812127E-2</v>
      </c>
      <c r="Y348" s="5">
        <f t="shared" si="56"/>
        <v>0.91921879988487631</v>
      </c>
      <c r="Z348" s="5">
        <f t="shared" si="57"/>
        <v>3.4380040903891081E-2</v>
      </c>
    </row>
    <row r="349" spans="15:26" x14ac:dyDescent="0.25">
      <c r="O349" s="6">
        <f t="shared" si="54"/>
        <v>2.4599999999999915</v>
      </c>
      <c r="P349">
        <f t="shared" si="50"/>
        <v>3.4455572251272042E-2</v>
      </c>
      <c r="Q349">
        <f t="shared" si="47"/>
        <v>3.453181545535202E-2</v>
      </c>
      <c r="R349">
        <f t="shared" si="51"/>
        <v>5.3211400454946753E-2</v>
      </c>
      <c r="S349">
        <f t="shared" si="48"/>
        <v>3.4607653918944374E-2</v>
      </c>
      <c r="T349">
        <f t="shared" si="52"/>
        <v>5.3263915962663319E-2</v>
      </c>
      <c r="U349">
        <f t="shared" si="53"/>
        <v>6.4530393716566176E-3</v>
      </c>
      <c r="V349">
        <v>5.1464072291408765E-2</v>
      </c>
      <c r="W349" s="5">
        <f t="shared" si="49"/>
        <v>1.2118214019599877E-3</v>
      </c>
      <c r="X349" s="5">
        <f t="shared" si="55"/>
        <v>-5.0252250889448777E-2</v>
      </c>
      <c r="Y349" s="5">
        <f t="shared" si="56"/>
        <v>0.91873049473063961</v>
      </c>
      <c r="Z349" s="5">
        <f t="shared" si="57"/>
        <v>3.4456284107971337E-2</v>
      </c>
    </row>
    <row r="350" spans="15:26" x14ac:dyDescent="0.25">
      <c r="O350" s="6">
        <f t="shared" si="54"/>
        <v>2.4699999999999913</v>
      </c>
      <c r="P350">
        <f t="shared" si="50"/>
        <v>3.453181545535202E-2</v>
      </c>
      <c r="Q350">
        <f t="shared" si="47"/>
        <v>3.4607653918944332E-2</v>
      </c>
      <c r="R350">
        <f t="shared" si="51"/>
        <v>5.3263915962653036E-2</v>
      </c>
      <c r="S350">
        <f t="shared" si="48"/>
        <v>3.4683087046967265E-2</v>
      </c>
      <c r="T350">
        <f t="shared" si="52"/>
        <v>5.3315069668631469E-2</v>
      </c>
      <c r="U350">
        <f t="shared" si="53"/>
        <v>6.3217432978433623E-3</v>
      </c>
      <c r="V350">
        <v>5.187050920473428E-2</v>
      </c>
      <c r="W350" s="5">
        <f t="shared" si="49"/>
        <v>1.2266598675716538E-3</v>
      </c>
      <c r="X350" s="5">
        <f t="shared" si="55"/>
        <v>-5.0643849337162629E-2</v>
      </c>
      <c r="Y350" s="5">
        <f t="shared" si="56"/>
        <v>0.91824196675311065</v>
      </c>
      <c r="Z350" s="5">
        <f t="shared" si="57"/>
        <v>3.4532122571563975E-2</v>
      </c>
    </row>
    <row r="351" spans="15:26" x14ac:dyDescent="0.25">
      <c r="O351" s="6">
        <f t="shared" si="54"/>
        <v>2.4799999999999911</v>
      </c>
      <c r="P351">
        <f t="shared" si="50"/>
        <v>3.4607653918944332E-2</v>
      </c>
      <c r="Q351">
        <f t="shared" si="47"/>
        <v>3.4683087046967244E-2</v>
      </c>
      <c r="R351">
        <f t="shared" si="51"/>
        <v>5.3315069668626314E-2</v>
      </c>
      <c r="S351">
        <f t="shared" si="48"/>
        <v>3.4758114318404844E-2</v>
      </c>
      <c r="T351">
        <f t="shared" si="52"/>
        <v>5.3364877634929551E-2</v>
      </c>
      <c r="U351">
        <f t="shared" si="53"/>
        <v>6.1920534303237709E-3</v>
      </c>
      <c r="V351">
        <v>5.227757829238952E-2</v>
      </c>
      <c r="W351" s="5">
        <f t="shared" si="49"/>
        <v>1.2416189704533202E-3</v>
      </c>
      <c r="X351" s="5">
        <f t="shared" si="55"/>
        <v>-5.1035959321936199E-2</v>
      </c>
      <c r="Y351" s="5">
        <f t="shared" si="56"/>
        <v>0.91775322908172274</v>
      </c>
      <c r="Z351" s="5">
        <f t="shared" si="57"/>
        <v>3.4607555699587206E-2</v>
      </c>
    </row>
    <row r="352" spans="15:26" x14ac:dyDescent="0.25">
      <c r="O352" s="6">
        <f t="shared" si="54"/>
        <v>2.4899999999999909</v>
      </c>
      <c r="P352">
        <f t="shared" si="50"/>
        <v>3.4683087046967244E-2</v>
      </c>
      <c r="Q352">
        <f t="shared" si="47"/>
        <v>3.475811431840483E-2</v>
      </c>
      <c r="R352">
        <f t="shared" si="51"/>
        <v>5.3364877634926096E-2</v>
      </c>
      <c r="S352">
        <f t="shared" si="48"/>
        <v>3.4832735285605869E-2</v>
      </c>
      <c r="T352">
        <f t="shared" si="52"/>
        <v>5.3413356118664497E-2</v>
      </c>
      <c r="U352">
        <f t="shared" si="53"/>
        <v>6.0639892738401091E-3</v>
      </c>
      <c r="V352">
        <v>5.2685266585387781E-2</v>
      </c>
      <c r="W352" s="5">
        <f t="shared" si="49"/>
        <v>1.2566991990149864E-3</v>
      </c>
      <c r="X352" s="5">
        <f t="shared" si="55"/>
        <v>-5.1428567386372796E-2</v>
      </c>
      <c r="Y352" s="5">
        <f t="shared" si="56"/>
        <v>0.91726429467195736</v>
      </c>
      <c r="Z352" s="5">
        <f t="shared" si="57"/>
        <v>3.4682582971025104E-2</v>
      </c>
    </row>
    <row r="353" spans="15:26" x14ac:dyDescent="0.25">
      <c r="O353" s="6">
        <f t="shared" si="54"/>
        <v>2.4999999999999907</v>
      </c>
      <c r="P353">
        <f t="shared" si="50"/>
        <v>3.475811431840483E-2</v>
      </c>
      <c r="Q353">
        <f t="shared" si="47"/>
        <v>3.4832735285605855E-2</v>
      </c>
      <c r="R353">
        <f t="shared" si="51"/>
        <v>5.3413356118661028E-2</v>
      </c>
      <c r="S353">
        <f t="shared" si="48"/>
        <v>3.4906949573572744E-2</v>
      </c>
      <c r="T353">
        <f t="shared" si="52"/>
        <v>5.3460521565295037E-2</v>
      </c>
      <c r="U353">
        <f t="shared" si="53"/>
        <v>5.9375696634009299E-3</v>
      </c>
      <c r="V353">
        <v>5.3093561277313489E-2</v>
      </c>
      <c r="W353" s="5">
        <f t="shared" si="49"/>
        <v>1.2719010416666527E-3</v>
      </c>
      <c r="X353" s="5">
        <f t="shared" si="55"/>
        <v>-5.1821660235646834E-2</v>
      </c>
      <c r="Y353" s="5">
        <f t="shared" si="56"/>
        <v>0.9167751763039198</v>
      </c>
      <c r="Z353" s="5">
        <f t="shared" si="57"/>
        <v>3.4757203938226476E-2</v>
      </c>
    </row>
    <row r="354" spans="15:26" x14ac:dyDescent="0.25">
      <c r="O354" s="6">
        <f t="shared" si="54"/>
        <v>2.5099999999999905</v>
      </c>
      <c r="P354">
        <f t="shared" si="50"/>
        <v>3.4832735285605855E-2</v>
      </c>
      <c r="Q354">
        <f t="shared" si="47"/>
        <v>3.4906949573572724E-2</v>
      </c>
      <c r="R354">
        <f t="shared" si="51"/>
        <v>5.3460521565289812E-2</v>
      </c>
      <c r="S354">
        <f t="shared" si="48"/>
        <v>3.4980756879240994E-2</v>
      </c>
      <c r="T354">
        <f t="shared" si="52"/>
        <v>5.3506390601976844E-2</v>
      </c>
      <c r="U354">
        <f t="shared" si="53"/>
        <v>5.8128127687032301E-3</v>
      </c>
      <c r="V354">
        <v>5.3502449726205423E-2</v>
      </c>
      <c r="W354" s="5">
        <f t="shared" si="49"/>
        <v>1.2872249868183189E-3</v>
      </c>
      <c r="X354" s="5">
        <f t="shared" si="55"/>
        <v>-5.2215224739387105E-2</v>
      </c>
      <c r="Y354" s="5">
        <f t="shared" si="56"/>
        <v>0.91628588658098475</v>
      </c>
      <c r="Z354" s="5">
        <f t="shared" si="57"/>
        <v>3.4831418226193699E-2</v>
      </c>
    </row>
    <row r="355" spans="15:26" x14ac:dyDescent="0.25">
      <c r="O355" s="6">
        <f t="shared" si="54"/>
        <v>2.5199999999999902</v>
      </c>
      <c r="P355">
        <f t="shared" si="50"/>
        <v>3.4906949573572724E-2</v>
      </c>
      <c r="Q355">
        <f t="shared" si="47"/>
        <v>3.4980756879240939E-2</v>
      </c>
      <c r="R355">
        <f t="shared" si="51"/>
        <v>5.3506390601962855E-2</v>
      </c>
      <c r="S355">
        <f t="shared" si="48"/>
        <v>3.5054156970749824E-2</v>
      </c>
      <c r="T355">
        <f t="shared" si="52"/>
        <v>5.3550980030988779E-2</v>
      </c>
      <c r="U355">
        <f t="shared" si="53"/>
        <v>5.6897361025923512E-3</v>
      </c>
      <c r="V355">
        <v>5.3911919456374399E-2</v>
      </c>
      <c r="W355" s="5">
        <f t="shared" si="49"/>
        <v>1.302671522879985E-3</v>
      </c>
      <c r="X355" s="5">
        <f t="shared" si="55"/>
        <v>-5.2609247933494412E-2</v>
      </c>
      <c r="Y355" s="5">
        <f t="shared" si="56"/>
        <v>0.91579643792850951</v>
      </c>
      <c r="Z355" s="5">
        <f t="shared" si="57"/>
        <v>3.4905225531862379E-2</v>
      </c>
    </row>
    <row r="356" spans="15:26" x14ac:dyDescent="0.25">
      <c r="O356" s="6">
        <f t="shared" si="54"/>
        <v>2.52999999999999</v>
      </c>
      <c r="P356">
        <f t="shared" si="50"/>
        <v>3.4980756879240939E-2</v>
      </c>
      <c r="Q356">
        <f t="shared" si="47"/>
        <v>3.5054156970749789E-2</v>
      </c>
      <c r="R356">
        <f t="shared" si="51"/>
        <v>5.3550980030980001E-2</v>
      </c>
      <c r="S356">
        <f t="shared" si="48"/>
        <v>3.512714968670326E-2</v>
      </c>
      <c r="T356">
        <f t="shared" si="52"/>
        <v>5.3594306822931349E-2</v>
      </c>
      <c r="U356">
        <f t="shared" si="53"/>
        <v>5.5683564951347986E-3</v>
      </c>
      <c r="V356">
        <v>5.4321958160153519E-2</v>
      </c>
      <c r="W356" s="5">
        <f t="shared" si="49"/>
        <v>1.3182411382616514E-3</v>
      </c>
      <c r="X356" s="5">
        <f t="shared" si="55"/>
        <v>-5.3003717021891869E-2</v>
      </c>
      <c r="Y356" s="5">
        <f t="shared" si="56"/>
        <v>0.91530684259261619</v>
      </c>
      <c r="Z356" s="5">
        <f t="shared" si="57"/>
        <v>3.4978625623371694E-2</v>
      </c>
    </row>
    <row r="357" spans="15:26" x14ac:dyDescent="0.25">
      <c r="O357" s="6">
        <f t="shared" si="54"/>
        <v>2.5399999999999898</v>
      </c>
      <c r="P357">
        <f t="shared" si="50"/>
        <v>3.5054156970749789E-2</v>
      </c>
      <c r="Q357">
        <f t="shared" si="47"/>
        <v>3.5127149686703267E-2</v>
      </c>
      <c r="R357">
        <f t="shared" si="51"/>
        <v>5.3594306822933112E-2</v>
      </c>
      <c r="S357">
        <f t="shared" si="48"/>
        <v>3.5199734935422944E-2</v>
      </c>
      <c r="T357">
        <f t="shared" si="52"/>
        <v>5.3636388110220777E-2</v>
      </c>
      <c r="U357">
        <f t="shared" si="53"/>
        <v>5.44869012876652E-3</v>
      </c>
      <c r="V357">
        <v>5.4732553699582145E-2</v>
      </c>
      <c r="W357" s="5">
        <f t="shared" si="49"/>
        <v>1.3339343213733177E-3</v>
      </c>
      <c r="X357" s="5">
        <f t="shared" si="55"/>
        <v>-5.3398619378208827E-2</v>
      </c>
      <c r="Y357" s="5">
        <f t="shared" si="56"/>
        <v>0.9148171126390422</v>
      </c>
      <c r="Z357" s="5">
        <f t="shared" si="57"/>
        <v>3.5051618339325553E-2</v>
      </c>
    </row>
    <row r="358" spans="15:26" x14ac:dyDescent="0.25">
      <c r="O358" s="6">
        <f t="shared" si="54"/>
        <v>2.5499999999999896</v>
      </c>
      <c r="P358">
        <f t="shared" si="50"/>
        <v>3.5127149686703267E-2</v>
      </c>
      <c r="Q358">
        <f t="shared" si="47"/>
        <v>3.5199734935422958E-2</v>
      </c>
      <c r="R358">
        <f t="shared" si="51"/>
        <v>5.3636388110224316E-2</v>
      </c>
      <c r="S358">
        <f t="shared" si="48"/>
        <v>3.5271912694192588E-2</v>
      </c>
      <c r="T358">
        <f t="shared" si="52"/>
        <v>5.3677241180448192E-2</v>
      </c>
      <c r="U358">
        <f t="shared" si="53"/>
        <v>5.3307525223875692E-3</v>
      </c>
      <c r="V358">
        <v>5.5143694108023701E-2</v>
      </c>
      <c r="W358" s="5">
        <f t="shared" si="49"/>
        <v>1.3497515606249839E-3</v>
      </c>
      <c r="X358" s="5">
        <f t="shared" si="55"/>
        <v>-5.3793942547398714E-2</v>
      </c>
      <c r="Y358" s="5">
        <f t="shared" si="56"/>
        <v>0.9143272599520571</v>
      </c>
      <c r="Z358" s="5">
        <f t="shared" si="57"/>
        <v>3.5124203588045723E-2</v>
      </c>
    </row>
    <row r="359" spans="15:26" x14ac:dyDescent="0.25">
      <c r="O359" s="6">
        <f t="shared" si="54"/>
        <v>2.5599999999999894</v>
      </c>
      <c r="P359">
        <f t="shared" si="50"/>
        <v>3.5199734935422958E-2</v>
      </c>
      <c r="Q359">
        <f t="shared" ref="Q359:Q422" si="58">$R$12+(O359+$C$3)*$Q$12+$P$12*((O359+$C$3)^2)+$O$12*((O359+$C$3)^3)+$N$12*((O359+$C$3)^4)+$M$12*((O359+$C$3)^5)+$L$12*((O359+$C$3)^6)+$K$12*((O359+$C$3)^7)+$J$12*((O359+$C$3)^8)+$I$12*((O359+$C$3)^9)+$H$12*((O359+$C$3)^10)</f>
        <v>3.5271912694192574E-2</v>
      </c>
      <c r="R359">
        <f t="shared" si="51"/>
        <v>5.3677241180444632E-2</v>
      </c>
      <c r="S359">
        <f t="shared" ref="S359:S422" si="59">$R$12+(O359+2*$C$3)*$Q$12+$P$12*((O359+2*$C$3)^2)+$O$12*((O359+2*$C$3)^3)+$N$12*((O359+2*$C$3)^4)+$M$12*((O359+2*$C$3)^5)+$L$12*((O359+2*$C$3)^6)+$K$12*((O359+2*$C$3)^7)+$J$12*((O359+2*$C$3)^8)+$I$12*((O359+2*$C$3)^9)+$H$12*((O359+2*$C$3)^10)</f>
        <v>3.534368300849413E-2</v>
      </c>
      <c r="T359">
        <f t="shared" si="52"/>
        <v>5.3716883469692334E-2</v>
      </c>
      <c r="U359">
        <f t="shared" si="53"/>
        <v>5.214558524770159E-3</v>
      </c>
      <c r="V359">
        <v>5.5555367591717475E-2</v>
      </c>
      <c r="W359" s="5">
        <f t="shared" ref="W359:W422" si="60">((O359^3)/6)*($C$2^2)</f>
        <v>1.36569334442665E-3</v>
      </c>
      <c r="X359" s="5">
        <f t="shared" si="55"/>
        <v>-5.4189674247290827E-2</v>
      </c>
      <c r="Y359" s="5">
        <f t="shared" si="56"/>
        <v>0.91383729623344845</v>
      </c>
      <c r="Z359" s="5">
        <f t="shared" si="57"/>
        <v>3.5196381346815776E-2</v>
      </c>
    </row>
    <row r="360" spans="15:26" x14ac:dyDescent="0.25">
      <c r="O360" s="6">
        <f t="shared" si="54"/>
        <v>2.5699999999999892</v>
      </c>
      <c r="P360">
        <f t="shared" ref="P360:P423" si="61">$R$12+O360*$Q$12+$P$12*(O360^2)+$O$12*(O360^3)+$N$12*(O360^4)+$M$12*(O360^5)+$L$12*(O360^6)+$K$12*(O360^7)+$J$12*(O360^8)+$I$12*(O360^9)+$H$12*(O360^10)</f>
        <v>3.5271912694192574E-2</v>
      </c>
      <c r="Q360">
        <f t="shared" si="58"/>
        <v>3.5343683008494074E-2</v>
      </c>
      <c r="R360">
        <f t="shared" ref="R360:R423" si="62">P360+(O360*(Q360-P360))/$C$3</f>
        <v>5.3716883469678067E-2</v>
      </c>
      <c r="S360">
        <f t="shared" si="59"/>
        <v>3.5415045991236294E-2</v>
      </c>
      <c r="T360">
        <f t="shared" ref="T360:T423" si="63">Q360+((O360+$C$3)*(S360-Q360)/$C$3)</f>
        <v>5.3755332555986593E-2</v>
      </c>
      <c r="U360">
        <f t="shared" ref="U360:U423" si="64">((T360-R360)/$C$3)+($C$2^2)*O360</f>
        <v>5.1001223308525679E-3</v>
      </c>
      <c r="V360">
        <v>5.5967562531263712E-2</v>
      </c>
      <c r="W360" s="5">
        <f t="shared" si="60"/>
        <v>1.3817601611883163E-3</v>
      </c>
      <c r="X360" s="5">
        <f t="shared" si="55"/>
        <v>-5.4585802370075397E-2</v>
      </c>
      <c r="Y360" s="5">
        <f t="shared" si="56"/>
        <v>0.91334723300157261</v>
      </c>
      <c r="Z360" s="5">
        <f t="shared" si="57"/>
        <v>3.5268151661117755E-2</v>
      </c>
    </row>
    <row r="361" spans="15:26" x14ac:dyDescent="0.25">
      <c r="O361" s="6">
        <f t="shared" ref="O361:O424" si="65">O360+$C$3</f>
        <v>2.579999999999989</v>
      </c>
      <c r="P361">
        <f t="shared" si="61"/>
        <v>3.5343683008494074E-2</v>
      </c>
      <c r="Q361">
        <f t="shared" si="58"/>
        <v>3.541504599123628E-2</v>
      </c>
      <c r="R361">
        <f t="shared" si="62"/>
        <v>5.3755332555983013E-2</v>
      </c>
      <c r="S361">
        <f t="shared" si="59"/>
        <v>3.54860018219759E-2</v>
      </c>
      <c r="T361">
        <f t="shared" si="63"/>
        <v>5.3792606152797906E-2</v>
      </c>
      <c r="U361">
        <f t="shared" si="64"/>
        <v>4.9874574814893456E-3</v>
      </c>
      <c r="V361">
        <v>5.6380267483043034E-2</v>
      </c>
      <c r="W361" s="5">
        <f t="shared" si="60"/>
        <v>1.3979524993199821E-3</v>
      </c>
      <c r="X361" s="5">
        <f t="shared" ref="X361:X424" si="66">-V361+W361</f>
        <v>-5.4982314983723052E-2</v>
      </c>
      <c r="Y361" s="5">
        <f t="shared" ref="Y361:Y424" si="67">EXP(X361-$P$104*O361)</f>
        <v>0.9128570815904733</v>
      </c>
      <c r="Z361" s="5">
        <f t="shared" ref="Z361:Z424" si="68">LN(Y361)/-O361</f>
        <v>3.5339514643860453E-2</v>
      </c>
    </row>
    <row r="362" spans="15:26" x14ac:dyDescent="0.25">
      <c r="O362" s="6">
        <f t="shared" si="65"/>
        <v>2.5899999999999888</v>
      </c>
      <c r="P362">
        <f t="shared" si="61"/>
        <v>3.541504599123628E-2</v>
      </c>
      <c r="Q362">
        <f t="shared" si="58"/>
        <v>3.5486001821975942E-2</v>
      </c>
      <c r="R362">
        <f t="shared" si="62"/>
        <v>5.3792606152808689E-2</v>
      </c>
      <c r="S362">
        <f t="shared" si="59"/>
        <v>3.5556550746131593E-2</v>
      </c>
      <c r="T362">
        <f t="shared" si="63"/>
        <v>5.3828722102445242E-2</v>
      </c>
      <c r="U362">
        <f t="shared" si="64"/>
        <v>4.8765768636553127E-3</v>
      </c>
      <c r="V362">
        <v>5.6793471180570529E-2</v>
      </c>
      <c r="W362" s="5">
        <f t="shared" si="60"/>
        <v>1.4142708472316484E-3</v>
      </c>
      <c r="X362" s="5">
        <f t="shared" si="66"/>
        <v>-5.5379200333338881E-2</v>
      </c>
      <c r="Y362" s="5">
        <f t="shared" si="67"/>
        <v>0.91236685314906496</v>
      </c>
      <c r="Z362" s="5">
        <f t="shared" si="68"/>
        <v>3.541047047460056E-2</v>
      </c>
    </row>
    <row r="363" spans="15:26" x14ac:dyDescent="0.25">
      <c r="O363" s="6">
        <f t="shared" si="65"/>
        <v>2.5999999999999885</v>
      </c>
      <c r="P363">
        <f t="shared" si="61"/>
        <v>3.5486001821975942E-2</v>
      </c>
      <c r="Q363">
        <f t="shared" si="58"/>
        <v>3.5556550746131635E-2</v>
      </c>
      <c r="R363">
        <f t="shared" si="62"/>
        <v>5.382872210245606E-2</v>
      </c>
      <c r="S363">
        <f t="shared" si="59"/>
        <v>3.5626693074190793E-2</v>
      </c>
      <c r="T363">
        <f t="shared" si="63"/>
        <v>5.3863698369571902E-2</v>
      </c>
      <c r="U363">
        <f t="shared" si="64"/>
        <v>4.7674927115842342E-3</v>
      </c>
      <c r="V363">
        <v>5.7207162535784416E-2</v>
      </c>
      <c r="W363" s="5">
        <f t="shared" si="60"/>
        <v>1.4307156933333147E-3</v>
      </c>
      <c r="X363" s="5">
        <f t="shared" si="66"/>
        <v>-5.5776446842451102E-2</v>
      </c>
      <c r="Y363" s="5">
        <f t="shared" si="67"/>
        <v>0.91187655864038142</v>
      </c>
      <c r="Z363" s="5">
        <f t="shared" si="68"/>
        <v>3.5481019398756655E-2</v>
      </c>
    </row>
    <row r="364" spans="15:26" x14ac:dyDescent="0.25">
      <c r="O364" s="6">
        <f t="shared" si="65"/>
        <v>2.6099999999999883</v>
      </c>
      <c r="P364">
        <f t="shared" si="61"/>
        <v>3.5556550746131635E-2</v>
      </c>
      <c r="Q364">
        <f t="shared" si="58"/>
        <v>3.5626693074190814E-2</v>
      </c>
      <c r="R364">
        <f t="shared" si="62"/>
        <v>5.3863698369577336E-2</v>
      </c>
      <c r="S364">
        <f t="shared" si="59"/>
        <v>3.5696429180910101E-2</v>
      </c>
      <c r="T364">
        <f t="shared" si="63"/>
        <v>5.389755303464392E-2</v>
      </c>
      <c r="U364">
        <f t="shared" si="64"/>
        <v>4.6602166066584908E-3</v>
      </c>
      <c r="V364">
        <v>5.7621330640269385E-2</v>
      </c>
      <c r="W364" s="5">
        <f t="shared" si="60"/>
        <v>1.447287526034981E-3</v>
      </c>
      <c r="X364" s="5">
        <f t="shared" si="66"/>
        <v>-5.6174043114234407E-2</v>
      </c>
      <c r="Y364" s="5">
        <f t="shared" si="67"/>
        <v>0.9113862088408895</v>
      </c>
      <c r="Z364" s="5">
        <f t="shared" si="68"/>
        <v>3.5551161726816209E-2</v>
      </c>
    </row>
    <row r="365" spans="15:26" x14ac:dyDescent="0.25">
      <c r="O365" s="6">
        <f t="shared" si="65"/>
        <v>2.6199999999999881</v>
      </c>
      <c r="P365">
        <f t="shared" si="61"/>
        <v>3.5626693074190814E-2</v>
      </c>
      <c r="Q365">
        <f t="shared" si="58"/>
        <v>3.5696429180910101E-2</v>
      </c>
      <c r="R365">
        <f t="shared" si="62"/>
        <v>5.389755303464392E-2</v>
      </c>
      <c r="S365">
        <f t="shared" si="59"/>
        <v>3.5765759504509248E-2</v>
      </c>
      <c r="T365">
        <f t="shared" si="63"/>
        <v>5.3930304287485645E-2</v>
      </c>
      <c r="U365">
        <f t="shared" si="64"/>
        <v>4.5547594841724194E-3</v>
      </c>
      <c r="V365">
        <v>5.80359647664151E-2</v>
      </c>
      <c r="W365" s="5">
        <f t="shared" si="60"/>
        <v>1.463986833746647E-3</v>
      </c>
      <c r="X365" s="5">
        <f t="shared" si="66"/>
        <v>-5.6571977932668452E-2</v>
      </c>
      <c r="Y365" s="5">
        <f t="shared" si="67"/>
        <v>0.91089581433986699</v>
      </c>
      <c r="Z365" s="5">
        <f t="shared" si="68"/>
        <v>3.5620897833535878E-2</v>
      </c>
    </row>
    <row r="366" spans="15:26" x14ac:dyDescent="0.25">
      <c r="O366" s="6">
        <f t="shared" si="65"/>
        <v>2.6299999999999879</v>
      </c>
      <c r="P366">
        <f t="shared" si="61"/>
        <v>3.5696429180910101E-2</v>
      </c>
      <c r="Q366">
        <f t="shared" si="58"/>
        <v>3.5765759504509283E-2</v>
      </c>
      <c r="R366">
        <f t="shared" si="62"/>
        <v>5.3930304287494769E-2</v>
      </c>
      <c r="S366">
        <f t="shared" si="59"/>
        <v>3.5834684545859218E-2</v>
      </c>
      <c r="T366">
        <f t="shared" si="63"/>
        <v>5.3961970420891993E-2</v>
      </c>
      <c r="U366">
        <f t="shared" si="64"/>
        <v>4.4511316397223407E-3</v>
      </c>
      <c r="V366">
        <v>5.8451054368509177E-2</v>
      </c>
      <c r="W366" s="5">
        <f t="shared" si="60"/>
        <v>1.4808141048783131E-3</v>
      </c>
      <c r="X366" s="5">
        <f t="shared" si="66"/>
        <v>-5.6970240263630866E-2</v>
      </c>
      <c r="Y366" s="5">
        <f t="shared" si="67"/>
        <v>0.91040538553884431</v>
      </c>
      <c r="Z366" s="5">
        <f t="shared" si="68"/>
        <v>3.5690228157135434E-2</v>
      </c>
    </row>
    <row r="367" spans="15:26" x14ac:dyDescent="0.25">
      <c r="O367" s="6">
        <f t="shared" si="65"/>
        <v>2.6399999999999877</v>
      </c>
      <c r="P367">
        <f t="shared" si="61"/>
        <v>3.5765759504509283E-2</v>
      </c>
      <c r="Q367">
        <f t="shared" si="58"/>
        <v>3.5834684545859211E-2</v>
      </c>
      <c r="R367">
        <f t="shared" si="62"/>
        <v>5.3961970420890161E-2</v>
      </c>
      <c r="S367">
        <f t="shared" si="59"/>
        <v>3.5903204867663949E-2</v>
      </c>
      <c r="T367">
        <f t="shared" si="63"/>
        <v>5.3992569824114725E-2</v>
      </c>
      <c r="U367">
        <f t="shared" si="64"/>
        <v>4.3493427224564002E-3</v>
      </c>
      <c r="V367">
        <v>5.886658908376724E-2</v>
      </c>
      <c r="W367" s="5">
        <f t="shared" si="60"/>
        <v>1.4977698278399792E-3</v>
      </c>
      <c r="X367" s="5">
        <f t="shared" si="66"/>
        <v>-5.736881925592726E-2</v>
      </c>
      <c r="Y367" s="5">
        <f t="shared" si="67"/>
        <v>0.90991493265110934</v>
      </c>
      <c r="Z367" s="5">
        <f t="shared" si="68"/>
        <v>3.5759153198485688E-2</v>
      </c>
    </row>
    <row r="368" spans="15:26" x14ac:dyDescent="0.25">
      <c r="O368" s="6">
        <f t="shared" si="65"/>
        <v>2.6499999999999875</v>
      </c>
      <c r="P368">
        <f t="shared" si="61"/>
        <v>3.5834684545859211E-2</v>
      </c>
      <c r="Q368">
        <f t="shared" si="58"/>
        <v>3.5903204867663983E-2</v>
      </c>
      <c r="R368">
        <f t="shared" si="62"/>
        <v>5.3992569824123919E-2</v>
      </c>
      <c r="S368">
        <f t="shared" si="59"/>
        <v>3.5971321093637383E-2</v>
      </c>
      <c r="T368">
        <f t="shared" si="63"/>
        <v>5.402212097658822E-2</v>
      </c>
      <c r="U368">
        <f t="shared" si="64"/>
        <v>4.249401746430073E-3</v>
      </c>
      <c r="V368">
        <v>5.9282558733297568E-2</v>
      </c>
      <c r="W368" s="5">
        <f t="shared" si="60"/>
        <v>1.5148544910416452E-3</v>
      </c>
      <c r="X368" s="5">
        <f t="shared" si="66"/>
        <v>-5.776770424225592E-2</v>
      </c>
      <c r="Y368" s="5">
        <f t="shared" si="67"/>
        <v>0.90942446570127422</v>
      </c>
      <c r="Z368" s="5">
        <f t="shared" si="68"/>
        <v>3.5827673520290759E-2</v>
      </c>
    </row>
    <row r="369" spans="15:26" x14ac:dyDescent="0.25">
      <c r="O369" s="6">
        <f t="shared" si="65"/>
        <v>2.6599999999999873</v>
      </c>
      <c r="P369">
        <f t="shared" si="61"/>
        <v>3.5903204867663983E-2</v>
      </c>
      <c r="Q369">
        <f t="shared" si="58"/>
        <v>3.5971321093637335E-2</v>
      </c>
      <c r="R369">
        <f t="shared" si="62"/>
        <v>5.40221209765753E-2</v>
      </c>
      <c r="S369">
        <f t="shared" si="59"/>
        <v>3.6039033907674212E-2</v>
      </c>
      <c r="T369">
        <f t="shared" si="63"/>
        <v>5.4050642441483443E-2</v>
      </c>
      <c r="U369">
        <f t="shared" si="64"/>
        <v>4.1513170908143273E-3</v>
      </c>
      <c r="V369">
        <v>5.969895332300254E-2</v>
      </c>
      <c r="W369" s="5">
        <f t="shared" si="60"/>
        <v>1.5320685828933117E-3</v>
      </c>
      <c r="X369" s="5">
        <f t="shared" si="66"/>
        <v>-5.8166884740109226E-2</v>
      </c>
      <c r="Y369" s="5">
        <f t="shared" si="67"/>
        <v>0.90893399452490509</v>
      </c>
      <c r="Z369" s="5">
        <f t="shared" si="68"/>
        <v>3.5895789746264513E-2</v>
      </c>
    </row>
    <row r="370" spans="15:26" x14ac:dyDescent="0.25">
      <c r="O370" s="6">
        <f t="shared" si="65"/>
        <v>2.6699999999999871</v>
      </c>
      <c r="P370">
        <f t="shared" si="61"/>
        <v>3.5971321093637335E-2</v>
      </c>
      <c r="Q370">
        <f t="shared" si="58"/>
        <v>3.6039033907674177E-2</v>
      </c>
      <c r="R370">
        <f t="shared" si="62"/>
        <v>5.4050642441474173E-2</v>
      </c>
      <c r="S370">
        <f t="shared" si="59"/>
        <v>3.610634405301661E-2</v>
      </c>
      <c r="T370">
        <f t="shared" si="63"/>
        <v>5.4078152859446268E-2</v>
      </c>
      <c r="U370">
        <f t="shared" si="64"/>
        <v>4.0550964972095802E-3</v>
      </c>
      <c r="V370">
        <v>6.0115763044416577E-2</v>
      </c>
      <c r="W370" s="5">
        <f t="shared" si="60"/>
        <v>1.5494125918049776E-3</v>
      </c>
      <c r="X370" s="5">
        <f t="shared" si="66"/>
        <v>-5.8566350452611597E-2</v>
      </c>
      <c r="Y370" s="5">
        <f t="shared" si="67"/>
        <v>0.90844352876821322</v>
      </c>
      <c r="Z370" s="5">
        <f t="shared" si="68"/>
        <v>3.5963502560301716E-2</v>
      </c>
    </row>
    <row r="371" spans="15:26" x14ac:dyDescent="0.25">
      <c r="O371" s="6">
        <f t="shared" si="65"/>
        <v>2.6799999999999868</v>
      </c>
      <c r="P371">
        <f t="shared" si="61"/>
        <v>3.6039033907674177E-2</v>
      </c>
      <c r="Q371">
        <f t="shared" si="58"/>
        <v>3.6106344053016597E-2</v>
      </c>
      <c r="R371">
        <f t="shared" si="62"/>
        <v>5.4078152859442549E-2</v>
      </c>
      <c r="S371">
        <f t="shared" si="59"/>
        <v>3.617325233141537E-2</v>
      </c>
      <c r="T371">
        <f t="shared" si="63"/>
        <v>5.4104670942286638E-2</v>
      </c>
      <c r="U371">
        <f t="shared" si="64"/>
        <v>3.960747084408885E-3</v>
      </c>
      <c r="V371">
        <v>6.0532978275480306E-2</v>
      </c>
      <c r="W371" s="5">
        <f t="shared" si="60"/>
        <v>1.5668870061866437E-3</v>
      </c>
      <c r="X371" s="5">
        <f t="shared" si="66"/>
        <v>-5.8966091269293662E-2</v>
      </c>
      <c r="Y371" s="5">
        <f t="shared" si="67"/>
        <v>0.9079530778878061</v>
      </c>
      <c r="Z371" s="5">
        <f t="shared" si="68"/>
        <v>3.6030812705644531E-2</v>
      </c>
    </row>
    <row r="372" spans="15:26" x14ac:dyDescent="0.25">
      <c r="O372" s="6">
        <f t="shared" si="65"/>
        <v>2.6899999999999866</v>
      </c>
      <c r="P372">
        <f t="shared" si="61"/>
        <v>3.6106344053016597E-2</v>
      </c>
      <c r="Q372">
        <f t="shared" si="58"/>
        <v>3.6173252331415433E-2</v>
      </c>
      <c r="R372">
        <f t="shared" si="62"/>
        <v>5.4104670942303437E-2</v>
      </c>
      <c r="S372">
        <f t="shared" si="59"/>
        <v>3.6239759602287223E-2</v>
      </c>
      <c r="T372">
        <f t="shared" si="63"/>
        <v>5.4130215466798817E-2</v>
      </c>
      <c r="U372">
        <f t="shared" si="64"/>
        <v>3.8682753495379966E-3</v>
      </c>
      <c r="V372">
        <v>6.0950589581252504E-2</v>
      </c>
      <c r="W372" s="5">
        <f t="shared" si="60"/>
        <v>1.5844923144483101E-3</v>
      </c>
      <c r="X372" s="5">
        <f t="shared" si="66"/>
        <v>-5.9366097266804196E-2</v>
      </c>
      <c r="Y372" s="5">
        <f t="shared" si="67"/>
        <v>0.90746265115050029</v>
      </c>
      <c r="Z372" s="5">
        <f t="shared" si="68"/>
        <v>3.6097720984043707E-2</v>
      </c>
    </row>
    <row r="373" spans="15:26" x14ac:dyDescent="0.25">
      <c r="O373" s="6">
        <f t="shared" si="65"/>
        <v>2.6999999999999864</v>
      </c>
      <c r="P373">
        <f t="shared" si="61"/>
        <v>3.6173252331415433E-2</v>
      </c>
      <c r="Q373">
        <f t="shared" si="58"/>
        <v>3.623975960228721E-2</v>
      </c>
      <c r="R373">
        <f t="shared" si="62"/>
        <v>5.413021546679507E-2</v>
      </c>
      <c r="S373">
        <f t="shared" si="59"/>
        <v>3.6305866781867265E-2</v>
      </c>
      <c r="T373">
        <f t="shared" si="63"/>
        <v>5.4154805268482015E-2</v>
      </c>
      <c r="U373">
        <f t="shared" si="64"/>
        <v>3.7776871686944404E-3</v>
      </c>
      <c r="V373">
        <v>6.1368587714559698E-2</v>
      </c>
      <c r="W373" s="5">
        <f t="shared" si="60"/>
        <v>1.6022290049999761E-3</v>
      </c>
      <c r="X373" s="5">
        <f t="shared" si="66"/>
        <v>-5.9766358709559722E-2</v>
      </c>
      <c r="Y373" s="5">
        <f t="shared" si="67"/>
        <v>0.90697225763319234</v>
      </c>
      <c r="Z373" s="5">
        <f t="shared" si="68"/>
        <v>3.6164228254915845E-2</v>
      </c>
    </row>
    <row r="374" spans="15:26" x14ac:dyDescent="0.25">
      <c r="O374" s="6">
        <f t="shared" si="65"/>
        <v>2.7099999999999862</v>
      </c>
      <c r="P374">
        <f t="shared" si="61"/>
        <v>3.623975960228721E-2</v>
      </c>
      <c r="Q374">
        <f t="shared" si="58"/>
        <v>3.6305866781867244E-2</v>
      </c>
      <c r="R374">
        <f t="shared" si="62"/>
        <v>5.4154805268476366E-2</v>
      </c>
      <c r="S374">
        <f t="shared" si="59"/>
        <v>3.637157484235784E-2</v>
      </c>
      <c r="T374">
        <f t="shared" si="63"/>
        <v>5.4178459235309347E-2</v>
      </c>
      <c r="U374">
        <f t="shared" si="64"/>
        <v>3.6889877832980145E-3</v>
      </c>
      <c r="V374">
        <v>6.1786963616583583E-2</v>
      </c>
      <c r="W374" s="5">
        <f t="shared" si="60"/>
        <v>1.6200975662516422E-3</v>
      </c>
      <c r="X374" s="5">
        <f t="shared" si="66"/>
        <v>-6.0166866050331939E-2</v>
      </c>
      <c r="Y374" s="5">
        <f t="shared" si="67"/>
        <v>0.90648190622278946</v>
      </c>
      <c r="Z374" s="5">
        <f t="shared" si="68"/>
        <v>3.6230335434496184E-2</v>
      </c>
    </row>
    <row r="375" spans="15:26" x14ac:dyDescent="0.25">
      <c r="O375" s="6">
        <f t="shared" si="65"/>
        <v>2.719999999999986</v>
      </c>
      <c r="P375">
        <f t="shared" si="61"/>
        <v>3.6305866781867244E-2</v>
      </c>
      <c r="Q375">
        <f t="shared" si="58"/>
        <v>3.637157484235784E-2</v>
      </c>
      <c r="R375">
        <f t="shared" si="62"/>
        <v>5.4178459235309347E-2</v>
      </c>
      <c r="S375">
        <f t="shared" si="59"/>
        <v>3.6436884811073482E-2</v>
      </c>
      <c r="T375">
        <f t="shared" si="63"/>
        <v>5.4201196301727997E-2</v>
      </c>
      <c r="U375">
        <f t="shared" si="64"/>
        <v>3.6021818418650133E-3</v>
      </c>
      <c r="V375">
        <v>6.2205708417386034E-2</v>
      </c>
      <c r="W375" s="5">
        <f t="shared" si="60"/>
        <v>1.6380984866133084E-3</v>
      </c>
      <c r="X375" s="5">
        <f t="shared" si="66"/>
        <v>-6.0567609930772724E-2</v>
      </c>
      <c r="Y375" s="5">
        <f t="shared" si="67"/>
        <v>0.90599160561619907</v>
      </c>
      <c r="Z375" s="5">
        <f t="shared" si="68"/>
        <v>3.6296043494987204E-2</v>
      </c>
    </row>
    <row r="376" spans="15:26" x14ac:dyDescent="0.25">
      <c r="O376" s="6">
        <f t="shared" si="65"/>
        <v>2.7299999999999858</v>
      </c>
      <c r="P376">
        <f t="shared" si="61"/>
        <v>3.637157484235784E-2</v>
      </c>
      <c r="Q376">
        <f t="shared" si="58"/>
        <v>3.6436884811073517E-2</v>
      </c>
      <c r="R376">
        <f t="shared" si="62"/>
        <v>5.4201196301737462E-2</v>
      </c>
      <c r="S376">
        <f t="shared" si="59"/>
        <v>3.6501797769582629E-2</v>
      </c>
      <c r="T376">
        <f t="shared" si="63"/>
        <v>5.4223035442570289E-2</v>
      </c>
      <c r="U376">
        <f t="shared" si="64"/>
        <v>3.5172733832827163E-3</v>
      </c>
      <c r="V376">
        <v>6.2624813436372495E-2</v>
      </c>
      <c r="W376" s="5">
        <f t="shared" si="60"/>
        <v>1.6562322544949745E-3</v>
      </c>
      <c r="X376" s="5">
        <f t="shared" si="66"/>
        <v>-6.0968581181877521E-2</v>
      </c>
      <c r="Y376" s="5">
        <f t="shared" si="67"/>
        <v>0.90550136432037687</v>
      </c>
      <c r="Z376" s="5">
        <f t="shared" si="68"/>
        <v>3.6361353463703158E-2</v>
      </c>
    </row>
    <row r="377" spans="15:26" x14ac:dyDescent="0.25">
      <c r="O377" s="6">
        <f t="shared" si="65"/>
        <v>2.7399999999999856</v>
      </c>
      <c r="P377">
        <f t="shared" si="61"/>
        <v>3.6436884811073517E-2</v>
      </c>
      <c r="Q377">
        <f t="shared" si="58"/>
        <v>3.6501797769582608E-2</v>
      </c>
      <c r="R377">
        <f t="shared" si="62"/>
        <v>5.4223035442564585E-2</v>
      </c>
      <c r="S377">
        <f t="shared" si="59"/>
        <v>3.6566314852845193E-2</v>
      </c>
      <c r="T377">
        <f t="shared" si="63"/>
        <v>5.4243995666793221E-2</v>
      </c>
      <c r="U377">
        <f t="shared" si="64"/>
        <v>3.4342658228636016E-3</v>
      </c>
      <c r="V377">
        <v>6.3044270182697357E-2</v>
      </c>
      <c r="W377" s="5">
        <f t="shared" si="60"/>
        <v>1.6744993583066405E-3</v>
      </c>
      <c r="X377" s="5">
        <f t="shared" si="66"/>
        <v>-6.1369770824390719E-2</v>
      </c>
      <c r="Y377" s="5">
        <f t="shared" si="67"/>
        <v>0.90501119065242841</v>
      </c>
      <c r="Z377" s="5">
        <f t="shared" si="68"/>
        <v>3.6426266422212611E-2</v>
      </c>
    </row>
    <row r="378" spans="15:26" x14ac:dyDescent="0.25">
      <c r="O378" s="6">
        <f t="shared" si="65"/>
        <v>2.7499999999999853</v>
      </c>
      <c r="P378">
        <f t="shared" si="61"/>
        <v>3.6501797769582608E-2</v>
      </c>
      <c r="Q378">
        <f t="shared" si="58"/>
        <v>3.6566314852845228E-2</v>
      </c>
      <c r="R378">
        <f t="shared" si="62"/>
        <v>5.4243995666802755E-2</v>
      </c>
      <c r="S378">
        <f t="shared" si="59"/>
        <v>3.6630437248348774E-2</v>
      </c>
      <c r="T378">
        <f t="shared" si="63"/>
        <v>5.4264096011823929E-2</v>
      </c>
      <c r="U378">
        <f t="shared" si="64"/>
        <v>3.3531620021173348E-3</v>
      </c>
      <c r="V378">
        <v>6.346407035560446E-2</v>
      </c>
      <c r="W378" s="5">
        <f t="shared" si="60"/>
        <v>1.6929002864583065E-3</v>
      </c>
      <c r="X378" s="5">
        <f t="shared" si="66"/>
        <v>-6.1771170069146154E-2</v>
      </c>
      <c r="Y378" s="5">
        <f t="shared" si="67"/>
        <v>0.90452109273977266</v>
      </c>
      <c r="Z378" s="5">
        <f t="shared" si="68"/>
        <v>3.6490783505475473E-2</v>
      </c>
    </row>
    <row r="379" spans="15:26" x14ac:dyDescent="0.25">
      <c r="O379" s="6">
        <f t="shared" si="65"/>
        <v>2.7599999999999851</v>
      </c>
      <c r="P379">
        <f t="shared" si="61"/>
        <v>3.6566314852845228E-2</v>
      </c>
      <c r="Q379">
        <f t="shared" si="58"/>
        <v>3.6630437248348802E-2</v>
      </c>
      <c r="R379">
        <f t="shared" si="62"/>
        <v>5.4264096011831589E-2</v>
      </c>
      <c r="S379">
        <f t="shared" si="59"/>
        <v>3.6694166195239943E-2</v>
      </c>
      <c r="T379">
        <f t="shared" si="63"/>
        <v>5.4283355537194732E-2</v>
      </c>
      <c r="U379">
        <f t="shared" si="64"/>
        <v>3.2739641363142445E-3</v>
      </c>
      <c r="V379">
        <v>6.3884205844711953E-2</v>
      </c>
      <c r="W379" s="5">
        <f t="shared" si="60"/>
        <v>1.7114355273599726E-3</v>
      </c>
      <c r="X379" s="5">
        <f t="shared" si="66"/>
        <v>-6.217277031735198E-2</v>
      </c>
      <c r="Y379" s="5">
        <f t="shared" si="67"/>
        <v>0.90403107852035558</v>
      </c>
      <c r="Z379" s="5">
        <f t="shared" si="68"/>
        <v>3.655490590097938E-2</v>
      </c>
    </row>
    <row r="380" spans="15:26" x14ac:dyDescent="0.25">
      <c r="O380" s="6">
        <f t="shared" si="65"/>
        <v>2.7699999999999849</v>
      </c>
      <c r="P380">
        <f t="shared" si="61"/>
        <v>3.6630437248348802E-2</v>
      </c>
      <c r="Q380">
        <f t="shared" si="58"/>
        <v>3.669416619523988E-2</v>
      </c>
      <c r="R380">
        <f t="shared" si="62"/>
        <v>5.4283355537177433E-2</v>
      </c>
      <c r="S380">
        <f t="shared" si="59"/>
        <v>3.6757502983454753E-2</v>
      </c>
      <c r="T380">
        <f t="shared" si="63"/>
        <v>5.4301793318974334E-2</v>
      </c>
      <c r="U380">
        <f t="shared" si="64"/>
        <v>3.1966738796901069E-3</v>
      </c>
      <c r="V380">
        <v>6.4304668730232953E-2</v>
      </c>
      <c r="W380" s="5">
        <f t="shared" si="60"/>
        <v>1.730105569421639E-3</v>
      </c>
      <c r="X380" s="5">
        <f t="shared" si="66"/>
        <v>-6.2574563160811308E-2</v>
      </c>
      <c r="Y380" s="5">
        <f t="shared" si="67"/>
        <v>0.90354115574292504</v>
      </c>
      <c r="Z380" s="5">
        <f t="shared" si="68"/>
        <v>3.6618634847870805E-2</v>
      </c>
    </row>
    <row r="381" spans="15:26" x14ac:dyDescent="0.25">
      <c r="O381" s="6">
        <f t="shared" si="65"/>
        <v>2.7799999999999847</v>
      </c>
      <c r="P381">
        <f t="shared" si="61"/>
        <v>3.669416619523988E-2</v>
      </c>
      <c r="Q381">
        <f t="shared" si="58"/>
        <v>3.6757502983454732E-2</v>
      </c>
      <c r="R381">
        <f t="shared" si="62"/>
        <v>5.4301793318968547E-2</v>
      </c>
      <c r="S381">
        <f t="shared" si="59"/>
        <v>3.6820448952846217E-2</v>
      </c>
      <c r="T381">
        <f t="shared" si="63"/>
        <v>5.4319428443679089E-2</v>
      </c>
      <c r="U381">
        <f t="shared" si="64"/>
        <v>3.1212922710542389E-3</v>
      </c>
      <c r="V381">
        <v>6.4725451283141888E-2</v>
      </c>
      <c r="W381" s="5">
        <f t="shared" si="60"/>
        <v>1.7489109010533051E-3</v>
      </c>
      <c r="X381" s="5">
        <f t="shared" si="66"/>
        <v>-6.2976540382088581E-2</v>
      </c>
      <c r="Y381" s="5">
        <f t="shared" si="67"/>
        <v>0.90305133196735432</v>
      </c>
      <c r="Z381" s="5">
        <f t="shared" si="68"/>
        <v>3.6681971636086011E-2</v>
      </c>
    </row>
    <row r="382" spans="15:26" x14ac:dyDescent="0.25">
      <c r="O382" s="6">
        <f t="shared" si="65"/>
        <v>2.7899999999999845</v>
      </c>
      <c r="P382">
        <f t="shared" si="61"/>
        <v>3.6757502983454732E-2</v>
      </c>
      <c r="Q382">
        <f t="shared" si="58"/>
        <v>3.6820448952846266E-2</v>
      </c>
      <c r="R382">
        <f t="shared" si="62"/>
        <v>5.4319428443692641E-2</v>
      </c>
      <c r="S382">
        <f t="shared" si="59"/>
        <v>3.6883005492309627E-2</v>
      </c>
      <c r="T382">
        <f t="shared" si="63"/>
        <v>5.4336280002587306E-2</v>
      </c>
      <c r="U382">
        <f t="shared" si="64"/>
        <v>3.0478197894664872E-3</v>
      </c>
      <c r="V382">
        <v>6.5146545965277969E-2</v>
      </c>
      <c r="W382" s="5">
        <f t="shared" si="60"/>
        <v>1.7678520106649707E-3</v>
      </c>
      <c r="X382" s="5">
        <f t="shared" si="66"/>
        <v>-6.3378693954613E-2</v>
      </c>
      <c r="Y382" s="5">
        <f t="shared" si="67"/>
        <v>0.90256161456502393</v>
      </c>
      <c r="Z382" s="5">
        <f t="shared" si="68"/>
        <v>3.6744917605477864E-2</v>
      </c>
    </row>
    <row r="383" spans="15:26" x14ac:dyDescent="0.25">
      <c r="O383" s="6">
        <f t="shared" si="65"/>
        <v>2.7999999999999843</v>
      </c>
      <c r="P383">
        <f t="shared" si="61"/>
        <v>3.6820448952846266E-2</v>
      </c>
      <c r="Q383">
        <f t="shared" si="58"/>
        <v>3.6883005492309634E-2</v>
      </c>
      <c r="R383">
        <f t="shared" si="62"/>
        <v>5.4336280002589249E-2</v>
      </c>
      <c r="S383">
        <f t="shared" si="59"/>
        <v>3.6945174038905855E-2</v>
      </c>
      <c r="T383">
        <f t="shared" si="63"/>
        <v>5.435236708584764E-2</v>
      </c>
      <c r="U383">
        <f t="shared" si="64"/>
        <v>2.9762563258391127E-3</v>
      </c>
      <c r="V383">
        <v>6.556794542939294E-2</v>
      </c>
      <c r="W383" s="5">
        <f t="shared" si="60"/>
        <v>1.7869293866666369E-3</v>
      </c>
      <c r="X383" s="5">
        <f t="shared" si="66"/>
        <v>-6.3781016042726305E-2</v>
      </c>
      <c r="Y383" s="5">
        <f t="shared" si="67"/>
        <v>0.90207201071925425</v>
      </c>
      <c r="Z383" s="5">
        <f t="shared" si="68"/>
        <v>3.680747414494151E-2</v>
      </c>
    </row>
    <row r="384" spans="15:26" x14ac:dyDescent="0.25">
      <c r="O384" s="6">
        <f t="shared" si="65"/>
        <v>2.8099999999999841</v>
      </c>
      <c r="P384">
        <f t="shared" si="61"/>
        <v>3.6883005492309634E-2</v>
      </c>
      <c r="Q384">
        <f t="shared" si="58"/>
        <v>3.6945174038905772E-2</v>
      </c>
      <c r="R384">
        <f t="shared" si="62"/>
        <v>5.4352367085824235E-2</v>
      </c>
      <c r="S384">
        <f t="shared" si="59"/>
        <v>3.7006956076983531E-2</v>
      </c>
      <c r="T384">
        <f t="shared" si="63"/>
        <v>5.4367708776833848E-2</v>
      </c>
      <c r="U384">
        <f t="shared" si="64"/>
        <v>2.9066012009612615E-3</v>
      </c>
      <c r="V384">
        <v>6.5989642519140537E-2</v>
      </c>
      <c r="W384" s="5">
        <f t="shared" si="60"/>
        <v>1.8061435174683031E-3</v>
      </c>
      <c r="X384" s="5">
        <f t="shared" si="66"/>
        <v>-6.4183499001672237E-2</v>
      </c>
      <c r="Y384" s="5">
        <f t="shared" si="67"/>
        <v>0.90158252742579092</v>
      </c>
      <c r="Z384" s="5">
        <f t="shared" si="68"/>
        <v>3.6869642691538022E-2</v>
      </c>
    </row>
    <row r="385" spans="15:26" x14ac:dyDescent="0.25">
      <c r="O385" s="6">
        <f t="shared" si="65"/>
        <v>2.8199999999999839</v>
      </c>
      <c r="P385">
        <f t="shared" si="61"/>
        <v>3.6945174038905772E-2</v>
      </c>
      <c r="Q385">
        <f t="shared" si="58"/>
        <v>3.7006956076983497E-2</v>
      </c>
      <c r="R385">
        <f t="shared" si="62"/>
        <v>5.4367708776824064E-2</v>
      </c>
      <c r="S385">
        <f t="shared" si="59"/>
        <v>3.7068353137299809E-2</v>
      </c>
      <c r="T385">
        <f t="shared" si="63"/>
        <v>5.4382324146499753E-2</v>
      </c>
      <c r="U385">
        <f t="shared" si="64"/>
        <v>2.8388531675688361E-3</v>
      </c>
      <c r="V385">
        <v>6.6411630269008287E-2</v>
      </c>
      <c r="W385" s="5">
        <f t="shared" si="60"/>
        <v>1.8254948914799688E-3</v>
      </c>
      <c r="X385" s="5">
        <f t="shared" si="66"/>
        <v>-6.4586135377528317E-2</v>
      </c>
      <c r="Y385" s="5">
        <f t="shared" si="67"/>
        <v>0.90109317149334278</v>
      </c>
      <c r="Z385" s="5">
        <f t="shared" si="68"/>
        <v>3.6931424729616177E-2</v>
      </c>
    </row>
    <row r="386" spans="15:26" x14ac:dyDescent="0.25">
      <c r="O386" s="6">
        <f t="shared" si="65"/>
        <v>2.8299999999999836</v>
      </c>
      <c r="P386">
        <f t="shared" si="61"/>
        <v>3.7006956076983497E-2</v>
      </c>
      <c r="Q386">
        <f t="shared" si="58"/>
        <v>3.7068353137299698E-2</v>
      </c>
      <c r="R386">
        <f t="shared" si="62"/>
        <v>5.4382324146468333E-2</v>
      </c>
      <c r="S386">
        <f t="shared" si="59"/>
        <v>3.7129366796138888E-2</v>
      </c>
      <c r="T386">
        <f t="shared" si="63"/>
        <v>5.4396232247629614E-2</v>
      </c>
      <c r="U386">
        <f t="shared" si="64"/>
        <v>2.7730104161280641E-3</v>
      </c>
      <c r="V386">
        <v>6.6833901904192666E-2</v>
      </c>
      <c r="W386" s="5">
        <f t="shared" si="60"/>
        <v>1.8449839971116354E-3</v>
      </c>
      <c r="X386" s="5">
        <f t="shared" si="66"/>
        <v>-6.4988917907081029E-2</v>
      </c>
      <c r="Y386" s="5">
        <f t="shared" si="67"/>
        <v>0.90060394954417056</v>
      </c>
      <c r="Z386" s="5">
        <f t="shared" si="68"/>
        <v>3.6992821789932843E-2</v>
      </c>
    </row>
    <row r="387" spans="15:26" x14ac:dyDescent="0.25">
      <c r="O387" s="6">
        <f t="shared" si="65"/>
        <v>2.8399999999999834</v>
      </c>
      <c r="P387">
        <f t="shared" si="61"/>
        <v>3.7068353137299698E-2</v>
      </c>
      <c r="Q387">
        <f t="shared" si="58"/>
        <v>3.7129366796138839E-2</v>
      </c>
      <c r="R387">
        <f t="shared" si="62"/>
        <v>5.4396232247615819E-2</v>
      </c>
      <c r="S387">
        <f t="shared" si="59"/>
        <v>3.7189998674430874E-2</v>
      </c>
      <c r="T387">
        <f t="shared" si="63"/>
        <v>5.4409452109368664E-2</v>
      </c>
      <c r="U387">
        <f t="shared" si="64"/>
        <v>2.709070575284443E-3</v>
      </c>
      <c r="V387">
        <v>6.725645084041873E-2</v>
      </c>
      <c r="W387" s="5">
        <f t="shared" si="60"/>
        <v>1.8646113227733011E-3</v>
      </c>
      <c r="X387" s="5">
        <f t="shared" si="66"/>
        <v>-6.5391839517645434E-2</v>
      </c>
      <c r="Y387" s="5">
        <f t="shared" si="67"/>
        <v>0.90011486801472507</v>
      </c>
      <c r="Z387" s="5">
        <f t="shared" si="68"/>
        <v>3.705383544877254E-2</v>
      </c>
    </row>
    <row r="388" spans="15:26" x14ac:dyDescent="0.25">
      <c r="O388" s="6">
        <f t="shared" si="65"/>
        <v>2.8499999999999832</v>
      </c>
      <c r="P388">
        <f t="shared" si="61"/>
        <v>3.7129366796138839E-2</v>
      </c>
      <c r="Q388">
        <f t="shared" si="58"/>
        <v>3.7189998674430881E-2</v>
      </c>
      <c r="R388">
        <f t="shared" si="62"/>
        <v>5.4409452109370635E-2</v>
      </c>
      <c r="S388">
        <f t="shared" si="59"/>
        <v>3.7250250436869164E-2</v>
      </c>
      <c r="T388">
        <f t="shared" si="63"/>
        <v>5.4422002731779828E-2</v>
      </c>
      <c r="U388">
        <f t="shared" si="64"/>
        <v>2.6470307409193613E-3</v>
      </c>
      <c r="V388">
        <v>6.7679270683702317E-2</v>
      </c>
      <c r="W388" s="5">
        <f t="shared" si="60"/>
        <v>1.8843773568749673E-3</v>
      </c>
      <c r="X388" s="5">
        <f t="shared" si="66"/>
        <v>-6.579489332682735E-2</v>
      </c>
      <c r="Y388" s="5">
        <f t="shared" si="67"/>
        <v>0.89962593315633732</v>
      </c>
      <c r="Z388" s="5">
        <f t="shared" si="68"/>
        <v>3.7114467327065123E-2</v>
      </c>
    </row>
    <row r="389" spans="15:26" x14ac:dyDescent="0.25">
      <c r="O389" s="6">
        <f t="shared" si="65"/>
        <v>2.859999999999983</v>
      </c>
      <c r="P389">
        <f t="shared" si="61"/>
        <v>3.7189998674430881E-2</v>
      </c>
      <c r="Q389">
        <f t="shared" si="58"/>
        <v>3.7250250436869171E-2</v>
      </c>
      <c r="R389">
        <f t="shared" si="62"/>
        <v>5.4422002731781813E-2</v>
      </c>
      <c r="S389">
        <f t="shared" si="59"/>
        <v>3.7310123791027383E-2</v>
      </c>
      <c r="T389">
        <f t="shared" si="63"/>
        <v>5.4433903080275813E-2</v>
      </c>
      <c r="U389">
        <f t="shared" si="64"/>
        <v>2.5868874493999655E-3</v>
      </c>
      <c r="V389">
        <v>6.810235523006003E-2</v>
      </c>
      <c r="W389" s="5">
        <f t="shared" si="60"/>
        <v>1.9042825878266333E-3</v>
      </c>
      <c r="X389" s="5">
        <f t="shared" si="66"/>
        <v>-6.6198072642233402E-2</v>
      </c>
      <c r="Y389" s="5">
        <f t="shared" si="67"/>
        <v>0.89913715103595415</v>
      </c>
      <c r="Z389" s="5">
        <f t="shared" si="68"/>
        <v>3.7174719089503989E-2</v>
      </c>
    </row>
    <row r="390" spans="15:26" x14ac:dyDescent="0.25">
      <c r="O390" s="6">
        <f t="shared" si="65"/>
        <v>2.8699999999999828</v>
      </c>
      <c r="P390">
        <f t="shared" si="61"/>
        <v>3.7250250436869171E-2</v>
      </c>
      <c r="Q390">
        <f t="shared" si="58"/>
        <v>3.7310123791027251E-2</v>
      </c>
      <c r="R390">
        <f t="shared" si="62"/>
        <v>5.4433903080237975E-2</v>
      </c>
      <c r="S390">
        <f t="shared" si="59"/>
        <v>3.7369620486475526E-2</v>
      </c>
      <c r="T390">
        <f t="shared" si="63"/>
        <v>5.4445172080130208E-2</v>
      </c>
      <c r="U390">
        <f t="shared" si="64"/>
        <v>2.5286366892233207E-3</v>
      </c>
      <c r="V390">
        <v>6.8525698465162571E-2</v>
      </c>
      <c r="W390" s="5">
        <f t="shared" si="60"/>
        <v>1.9243275040382989E-3</v>
      </c>
      <c r="X390" s="5">
        <f t="shared" si="66"/>
        <v>-6.660137096112427E-2</v>
      </c>
      <c r="Y390" s="5">
        <f t="shared" si="67"/>
        <v>0.8986485275369247</v>
      </c>
      <c r="Z390" s="5">
        <f t="shared" si="68"/>
        <v>3.7234592443662701E-2</v>
      </c>
    </row>
    <row r="391" spans="15:26" x14ac:dyDescent="0.25">
      <c r="O391" s="6">
        <f t="shared" si="65"/>
        <v>2.8799999999999826</v>
      </c>
      <c r="P391">
        <f t="shared" si="61"/>
        <v>3.7310123791027251E-2</v>
      </c>
      <c r="Q391">
        <f t="shared" si="58"/>
        <v>3.7369620486475491E-2</v>
      </c>
      <c r="R391">
        <f t="shared" si="62"/>
        <v>5.4445172080120216E-2</v>
      </c>
      <c r="S391">
        <f t="shared" si="59"/>
        <v>3.7428742313897229E-2</v>
      </c>
      <c r="T391">
        <f t="shared" si="63"/>
        <v>5.4455828611357539E-2</v>
      </c>
      <c r="U391">
        <f t="shared" si="64"/>
        <v>2.4722739237322657E-3</v>
      </c>
      <c r="V391">
        <v>6.8949294563934171E-2</v>
      </c>
      <c r="W391" s="5">
        <f t="shared" si="60"/>
        <v>1.9445125939199653E-3</v>
      </c>
      <c r="X391" s="5">
        <f t="shared" si="66"/>
        <v>-6.7004781970014207E-2</v>
      </c>
      <c r="Y391" s="5">
        <f t="shared" si="67"/>
        <v>0.89816006835983331</v>
      </c>
      <c r="Z391" s="5">
        <f t="shared" si="68"/>
        <v>3.7294089139111655E-2</v>
      </c>
    </row>
    <row r="392" spans="15:26" x14ac:dyDescent="0.25">
      <c r="O392" s="6">
        <f t="shared" si="65"/>
        <v>2.8899999999999824</v>
      </c>
      <c r="P392">
        <f t="shared" si="61"/>
        <v>3.7369620486475491E-2</v>
      </c>
      <c r="Q392">
        <f t="shared" si="58"/>
        <v>3.7428742313897236E-2</v>
      </c>
      <c r="R392">
        <f t="shared" si="62"/>
        <v>5.4455828611359544E-2</v>
      </c>
      <c r="S392">
        <f t="shared" si="59"/>
        <v>3.7487491104205489E-2</v>
      </c>
      <c r="T392">
        <f t="shared" si="63"/>
        <v>5.4465891503290703E-2</v>
      </c>
      <c r="U392">
        <f t="shared" si="64"/>
        <v>2.4177940931158974E-3</v>
      </c>
      <c r="V392">
        <v>6.9373137890098066E-2</v>
      </c>
      <c r="W392" s="5">
        <f t="shared" si="60"/>
        <v>1.9648383458816311E-3</v>
      </c>
      <c r="X392" s="5">
        <f t="shared" si="66"/>
        <v>-6.7408299544216441E-2</v>
      </c>
      <c r="Y392" s="5">
        <f t="shared" si="67"/>
        <v>0.89767177902338047</v>
      </c>
      <c r="Z392" s="5">
        <f t="shared" si="68"/>
        <v>3.7353210966534073E-2</v>
      </c>
    </row>
    <row r="393" spans="15:26" x14ac:dyDescent="0.25">
      <c r="O393" s="6">
        <f t="shared" si="65"/>
        <v>2.8999999999999821</v>
      </c>
      <c r="P393">
        <f t="shared" si="61"/>
        <v>3.7428742313897236E-2</v>
      </c>
      <c r="Q393">
        <f t="shared" si="58"/>
        <v>3.7487491104205413E-2</v>
      </c>
      <c r="R393">
        <f t="shared" si="62"/>
        <v>5.4465891503268568E-2</v>
      </c>
      <c r="S393">
        <f t="shared" si="59"/>
        <v>3.7545868727659304E-2</v>
      </c>
      <c r="T393">
        <f t="shared" si="63"/>
        <v>5.4475379529287597E-2</v>
      </c>
      <c r="U393">
        <f t="shared" si="64"/>
        <v>2.3651916019029069E-3</v>
      </c>
      <c r="V393">
        <v>6.9797222995671232E-2</v>
      </c>
      <c r="W393" s="5">
        <f t="shared" si="60"/>
        <v>1.9853052483332972E-3</v>
      </c>
      <c r="X393" s="5">
        <f t="shared" si="66"/>
        <v>-6.7811917747337941E-2</v>
      </c>
      <c r="Y393" s="5">
        <f t="shared" si="67"/>
        <v>0.89718366486530743</v>
      </c>
      <c r="Z393" s="5">
        <f t="shared" si="68"/>
        <v>3.7411959756842965E-2</v>
      </c>
    </row>
    <row r="394" spans="15:26" x14ac:dyDescent="0.25">
      <c r="O394" s="6">
        <f t="shared" si="65"/>
        <v>2.9099999999999819</v>
      </c>
      <c r="P394">
        <f t="shared" si="61"/>
        <v>3.7487491104205413E-2</v>
      </c>
      <c r="Q394">
        <f t="shared" si="58"/>
        <v>3.7545868727659241E-2</v>
      </c>
      <c r="R394">
        <f t="shared" si="62"/>
        <v>5.4475379529269424E-2</v>
      </c>
      <c r="S394">
        <f t="shared" si="59"/>
        <v>3.760387709298163E-2</v>
      </c>
      <c r="T394">
        <f t="shared" si="63"/>
        <v>5.4484311401796631E-2</v>
      </c>
      <c r="U394">
        <f t="shared" si="64"/>
        <v>2.3144603527206868E-3</v>
      </c>
      <c r="V394">
        <v>7.0221544620404794E-2</v>
      </c>
      <c r="W394" s="5">
        <f t="shared" si="60"/>
        <v>2.005913789684963E-3</v>
      </c>
      <c r="X394" s="5">
        <f t="shared" si="66"/>
        <v>-6.8215630830719826E-2</v>
      </c>
      <c r="Y394" s="5">
        <f t="shared" si="67"/>
        <v>0.89669573104336775</v>
      </c>
      <c r="Z394" s="5">
        <f t="shared" si="68"/>
        <v>3.7470337380297675E-2</v>
      </c>
    </row>
    <row r="395" spans="15:26" x14ac:dyDescent="0.25">
      <c r="O395" s="6">
        <f t="shared" si="65"/>
        <v>2.9199999999999817</v>
      </c>
      <c r="P395">
        <f t="shared" si="61"/>
        <v>3.7545868727659241E-2</v>
      </c>
      <c r="Q395">
        <f t="shared" si="58"/>
        <v>3.760387709298163E-2</v>
      </c>
      <c r="R395">
        <f t="shared" si="62"/>
        <v>5.4484311401796631E-2</v>
      </c>
      <c r="S395">
        <f t="shared" si="59"/>
        <v>3.7661518146476239E-2</v>
      </c>
      <c r="T395">
        <f t="shared" si="63"/>
        <v>5.4492705766901864E-2</v>
      </c>
      <c r="U395">
        <f t="shared" si="64"/>
        <v>2.2655937105232529E-3</v>
      </c>
      <c r="V395">
        <v>7.0646097691173415E-2</v>
      </c>
      <c r="W395" s="5">
        <f t="shared" si="60"/>
        <v>2.0266644583466294E-3</v>
      </c>
      <c r="X395" s="5">
        <f t="shared" si="66"/>
        <v>-6.8619433232826779E-2</v>
      </c>
      <c r="Y395" s="5">
        <f t="shared" si="67"/>
        <v>0.89620798253634348</v>
      </c>
      <c r="Z395" s="5">
        <f t="shared" si="68"/>
        <v>3.7528345745620827E-2</v>
      </c>
    </row>
    <row r="396" spans="15:26" x14ac:dyDescent="0.25">
      <c r="O396" s="6">
        <f t="shared" si="65"/>
        <v>2.9299999999999815</v>
      </c>
      <c r="P396">
        <f t="shared" si="61"/>
        <v>3.760387709298163E-2</v>
      </c>
      <c r="Q396">
        <f t="shared" si="58"/>
        <v>3.7661518146476405E-2</v>
      </c>
      <c r="R396">
        <f t="shared" si="62"/>
        <v>5.4492705766950658E-2</v>
      </c>
      <c r="S396">
        <f t="shared" si="59"/>
        <v>3.7718793871147092E-2</v>
      </c>
      <c r="T396">
        <f t="shared" si="63"/>
        <v>5.4500581199658282E-2</v>
      </c>
      <c r="U396">
        <f t="shared" si="64"/>
        <v>2.2185845707624052E-3</v>
      </c>
      <c r="V396">
        <v>7.1070877321313203E-2</v>
      </c>
      <c r="W396" s="5">
        <f t="shared" si="60"/>
        <v>2.0475577427282949E-3</v>
      </c>
      <c r="X396" s="5">
        <f t="shared" si="66"/>
        <v>-6.9023319578584902E-2</v>
      </c>
      <c r="Y396" s="5">
        <f t="shared" si="67"/>
        <v>0.89572042414510422</v>
      </c>
      <c r="Z396" s="5">
        <f t="shared" si="68"/>
        <v>3.7585986799116247E-2</v>
      </c>
    </row>
    <row r="397" spans="15:26" x14ac:dyDescent="0.25">
      <c r="O397" s="6">
        <f t="shared" si="65"/>
        <v>2.9399999999999813</v>
      </c>
      <c r="P397">
        <f t="shared" si="61"/>
        <v>3.7661518146476405E-2</v>
      </c>
      <c r="Q397">
        <f t="shared" si="58"/>
        <v>3.7718793871147092E-2</v>
      </c>
      <c r="R397">
        <f t="shared" si="62"/>
        <v>5.4500581199658282E-2</v>
      </c>
      <c r="S397">
        <f t="shared" si="59"/>
        <v>3.7775706285817064E-2</v>
      </c>
      <c r="T397">
        <f t="shared" si="63"/>
        <v>5.4507956198788496E-2</v>
      </c>
      <c r="U397">
        <f t="shared" si="64"/>
        <v>2.1734253130213468E-3</v>
      </c>
      <c r="V397">
        <v>7.1495878809910041E-2</v>
      </c>
      <c r="W397" s="5">
        <f t="shared" si="60"/>
        <v>2.0685941312399607E-3</v>
      </c>
      <c r="X397" s="5">
        <f t="shared" si="66"/>
        <v>-6.9427284678670084E-2</v>
      </c>
      <c r="Y397" s="5">
        <f t="shared" si="67"/>
        <v>0.89523306049370954</v>
      </c>
      <c r="Z397" s="5">
        <f t="shared" si="68"/>
        <v>3.7643262523787586E-2</v>
      </c>
    </row>
    <row r="398" spans="15:26" x14ac:dyDescent="0.25">
      <c r="O398" s="6">
        <f t="shared" si="65"/>
        <v>2.9499999999999811</v>
      </c>
      <c r="P398">
        <f t="shared" si="61"/>
        <v>3.7718793871147092E-2</v>
      </c>
      <c r="Q398">
        <f t="shared" si="58"/>
        <v>3.7775706285817036E-2</v>
      </c>
      <c r="R398">
        <f t="shared" si="62"/>
        <v>5.4507956198780308E-2</v>
      </c>
      <c r="S398">
        <f t="shared" si="59"/>
        <v>3.7832257444249742E-2</v>
      </c>
      <c r="T398">
        <f t="shared" si="63"/>
        <v>5.4514849181898015E-2</v>
      </c>
      <c r="U398">
        <f t="shared" si="64"/>
        <v>2.1301078117706607E-3</v>
      </c>
      <c r="V398">
        <v>7.1921097641038184E-2</v>
      </c>
      <c r="W398" s="5">
        <f t="shared" si="60"/>
        <v>2.0897741122916269E-3</v>
      </c>
      <c r="X398" s="5">
        <f t="shared" si="66"/>
        <v>-6.9831323528746561E-2</v>
      </c>
      <c r="Y398" s="5">
        <f t="shared" si="67"/>
        <v>0.8947458960305531</v>
      </c>
      <c r="Z398" s="5">
        <f t="shared" si="68"/>
        <v>3.7700174938458189E-2</v>
      </c>
    </row>
    <row r="399" spans="15:26" x14ac:dyDescent="0.25">
      <c r="O399" s="6">
        <f t="shared" si="65"/>
        <v>2.9599999999999809</v>
      </c>
      <c r="P399">
        <f t="shared" si="61"/>
        <v>3.7775706285817036E-2</v>
      </c>
      <c r="Q399">
        <f t="shared" si="58"/>
        <v>3.7832257444249742E-2</v>
      </c>
      <c r="R399">
        <f t="shared" si="62"/>
        <v>5.4514849181898015E-2</v>
      </c>
      <c r="S399">
        <f t="shared" si="59"/>
        <v>3.7888449434270888E-2</v>
      </c>
      <c r="T399">
        <f t="shared" si="63"/>
        <v>5.4521278480529844E-2</v>
      </c>
      <c r="U399">
        <f t="shared" si="64"/>
        <v>2.088623463182975E-3</v>
      </c>
      <c r="V399">
        <v>7.2346529482947508E-2</v>
      </c>
      <c r="W399" s="5">
        <f t="shared" si="60"/>
        <v>2.1110981742932925E-3</v>
      </c>
      <c r="X399" s="5">
        <f t="shared" si="66"/>
        <v>-7.0235431308654214E-2</v>
      </c>
      <c r="Y399" s="5">
        <f t="shared" si="67"/>
        <v>0.89425893502954978</v>
      </c>
      <c r="Z399" s="5">
        <f t="shared" si="68"/>
        <v>3.7756726096891562E-2</v>
      </c>
    </row>
    <row r="400" spans="15:26" x14ac:dyDescent="0.25">
      <c r="O400" s="6">
        <f t="shared" si="65"/>
        <v>2.9699999999999807</v>
      </c>
      <c r="P400">
        <f t="shared" si="61"/>
        <v>3.7832257444249742E-2</v>
      </c>
      <c r="Q400">
        <f t="shared" si="58"/>
        <v>3.7888449434270922E-2</v>
      </c>
      <c r="R400">
        <f t="shared" si="62"/>
        <v>5.4521278480540156E-2</v>
      </c>
      <c r="S400">
        <f t="shared" si="59"/>
        <v>3.7944284376892713E-2</v>
      </c>
      <c r="T400">
        <f t="shared" si="63"/>
        <v>5.4527262335564465E-2</v>
      </c>
      <c r="U400">
        <f t="shared" si="64"/>
        <v>2.0489632024309279E-3</v>
      </c>
      <c r="V400">
        <v>7.2772170187202986E-2</v>
      </c>
      <c r="W400" s="5">
        <f t="shared" si="60"/>
        <v>2.1325668056549588E-3</v>
      </c>
      <c r="X400" s="5">
        <f t="shared" si="66"/>
        <v>-7.0639603381548025E-2</v>
      </c>
      <c r="Y400" s="5">
        <f t="shared" si="67"/>
        <v>0.89377218159136351</v>
      </c>
      <c r="Z400" s="5">
        <f t="shared" si="68"/>
        <v>3.7812918086913283E-2</v>
      </c>
    </row>
    <row r="401" spans="15:26" x14ac:dyDescent="0.25">
      <c r="O401" s="6">
        <f t="shared" si="65"/>
        <v>2.9799999999999804</v>
      </c>
      <c r="P401">
        <f t="shared" si="61"/>
        <v>3.7888449434270922E-2</v>
      </c>
      <c r="Q401">
        <f t="shared" si="58"/>
        <v>3.7944284376892755E-2</v>
      </c>
      <c r="R401">
        <f t="shared" si="62"/>
        <v>5.4527262335576879E-2</v>
      </c>
      <c r="S401">
        <f t="shared" si="59"/>
        <v>3.7999764425438905E-2</v>
      </c>
      <c r="T401">
        <f t="shared" si="63"/>
        <v>5.4532818892191449E-2</v>
      </c>
      <c r="U401">
        <f t="shared" si="64"/>
        <v>2.0111174614570624E-3</v>
      </c>
      <c r="V401">
        <v>7.3198015787778875E-2</v>
      </c>
      <c r="W401" s="5">
        <f t="shared" si="60"/>
        <v>2.1541804947866243E-3</v>
      </c>
      <c r="X401" s="5">
        <f t="shared" si="66"/>
        <v>-7.1043835292992255E-2</v>
      </c>
      <c r="Y401" s="5">
        <f t="shared" si="67"/>
        <v>0.89328563964467189</v>
      </c>
      <c r="Z401" s="5">
        <f t="shared" si="68"/>
        <v>3.7868753029535698E-2</v>
      </c>
    </row>
    <row r="402" spans="15:26" x14ac:dyDescent="0.25">
      <c r="O402" s="6">
        <f t="shared" si="65"/>
        <v>2.9899999999999802</v>
      </c>
      <c r="P402">
        <f t="shared" si="61"/>
        <v>3.7944284376892755E-2</v>
      </c>
      <c r="Q402">
        <f t="shared" si="58"/>
        <v>3.7999764425438891E-2</v>
      </c>
      <c r="R402">
        <f t="shared" si="62"/>
        <v>5.45328188921873E-2</v>
      </c>
      <c r="S402">
        <f t="shared" si="59"/>
        <v>3.8054891764672687E-2</v>
      </c>
      <c r="T402">
        <f t="shared" si="63"/>
        <v>5.453796619557754E-2</v>
      </c>
      <c r="U402">
        <f t="shared" si="64"/>
        <v>1.9750762390240402E-3</v>
      </c>
      <c r="V402">
        <v>7.3624062500100979E-2</v>
      </c>
      <c r="W402" s="5">
        <f t="shared" si="60"/>
        <v>2.1759397300982909E-3</v>
      </c>
      <c r="X402" s="5">
        <f t="shared" si="66"/>
        <v>-7.1448122770002689E-2</v>
      </c>
      <c r="Y402" s="5">
        <f t="shared" si="67"/>
        <v>0.89279931294747494</v>
      </c>
      <c r="Z402" s="5">
        <f t="shared" si="68"/>
        <v>3.7924233078082459E-2</v>
      </c>
    </row>
    <row r="403" spans="15:26" x14ac:dyDescent="0.25">
      <c r="O403" s="6">
        <f t="shared" si="65"/>
        <v>2.99999999999998</v>
      </c>
      <c r="P403">
        <f t="shared" si="61"/>
        <v>3.7999764425438891E-2</v>
      </c>
      <c r="Q403">
        <f t="shared" si="58"/>
        <v>3.8054891764672708E-2</v>
      </c>
      <c r="R403">
        <f t="shared" si="62"/>
        <v>5.4537966195583786E-2</v>
      </c>
      <c r="S403">
        <f t="shared" si="59"/>
        <v>3.8109668609925922E-2</v>
      </c>
      <c r="T403">
        <f t="shared" si="63"/>
        <v>5.4542722185890034E-2</v>
      </c>
      <c r="U403">
        <f t="shared" si="64"/>
        <v>1.9408290306248753E-3</v>
      </c>
      <c r="V403">
        <v>7.405030672004681E-2</v>
      </c>
      <c r="W403" s="5">
        <f t="shared" si="60"/>
        <v>2.1978449999999561E-3</v>
      </c>
      <c r="X403" s="5">
        <f t="shared" si="66"/>
        <v>-7.1852461720046848E-2</v>
      </c>
      <c r="Y403" s="5">
        <f t="shared" si="67"/>
        <v>0.8923132050884377</v>
      </c>
      <c r="Z403" s="5">
        <f t="shared" si="68"/>
        <v>3.797936041731681E-2</v>
      </c>
    </row>
    <row r="404" spans="15:26" x14ac:dyDescent="0.25">
      <c r="O404" s="6">
        <f t="shared" si="65"/>
        <v>3.0099999999999798</v>
      </c>
      <c r="P404">
        <f t="shared" si="61"/>
        <v>3.8054891764672708E-2</v>
      </c>
      <c r="Q404">
        <f t="shared" si="58"/>
        <v>3.8109668609925894E-2</v>
      </c>
      <c r="R404">
        <f t="shared" si="62"/>
        <v>5.454272218588168E-2</v>
      </c>
      <c r="S404">
        <f t="shared" si="59"/>
        <v>3.8164097206231075E-2</v>
      </c>
      <c r="T404">
        <f t="shared" si="63"/>
        <v>5.4547104694090458E-2</v>
      </c>
      <c r="U404">
        <f t="shared" si="64"/>
        <v>1.9083649208777741E-3</v>
      </c>
      <c r="V404">
        <v>7.4476745022895835E-2</v>
      </c>
      <c r="W404" s="5">
        <f t="shared" si="60"/>
        <v>2.2198967929016222E-3</v>
      </c>
      <c r="X404" s="5">
        <f t="shared" si="66"/>
        <v>-7.2256848229994217E-2</v>
      </c>
      <c r="Y404" s="5">
        <f t="shared" si="67"/>
        <v>0.89182731948827398</v>
      </c>
      <c r="Z404" s="5">
        <f t="shared" si="68"/>
        <v>3.8034137262570586E-2</v>
      </c>
    </row>
    <row r="405" spans="15:26" x14ac:dyDescent="0.25">
      <c r="O405" s="6">
        <f t="shared" si="65"/>
        <v>3.0199999999999796</v>
      </c>
      <c r="P405">
        <f t="shared" si="61"/>
        <v>3.8109668609925894E-2</v>
      </c>
      <c r="Q405">
        <f t="shared" si="58"/>
        <v>3.8164097206231068E-2</v>
      </c>
      <c r="R405">
        <f t="shared" si="62"/>
        <v>5.4547104694088362E-2</v>
      </c>
      <c r="S405">
        <f t="shared" si="59"/>
        <v>3.8218179827455324E-2</v>
      </c>
      <c r="T405">
        <f t="shared" si="63"/>
        <v>5.4551131437180676E-2</v>
      </c>
      <c r="U405">
        <f t="shared" si="64"/>
        <v>1.8776725092314003E-3</v>
      </c>
      <c r="V405">
        <v>7.4903374162236899E-2</v>
      </c>
      <c r="W405" s="5">
        <f t="shared" si="60"/>
        <v>2.2420955972132883E-3</v>
      </c>
      <c r="X405" s="5">
        <f t="shared" si="66"/>
        <v>-7.2661278565023607E-2</v>
      </c>
      <c r="Y405" s="5">
        <f t="shared" si="67"/>
        <v>0.89134165940116505</v>
      </c>
      <c r="Z405" s="5">
        <f t="shared" si="68"/>
        <v>3.8088565858876329E-2</v>
      </c>
    </row>
    <row r="406" spans="15:26" x14ac:dyDescent="0.25">
      <c r="O406" s="6">
        <f t="shared" si="65"/>
        <v>3.0299999999999794</v>
      </c>
      <c r="P406">
        <f t="shared" si="61"/>
        <v>3.8164097206231068E-2</v>
      </c>
      <c r="Q406">
        <f t="shared" si="58"/>
        <v>3.8218179827455311E-2</v>
      </c>
      <c r="R406">
        <f t="shared" si="62"/>
        <v>5.4551131437176464E-2</v>
      </c>
      <c r="S406">
        <f t="shared" si="59"/>
        <v>3.8271918775437772E-2</v>
      </c>
      <c r="T406">
        <f t="shared" si="63"/>
        <v>5.4554820014123338E-2</v>
      </c>
      <c r="U406">
        <f t="shared" si="64"/>
        <v>1.8487399946873814E-3</v>
      </c>
      <c r="V406">
        <v>7.5330191068828878E-2</v>
      </c>
      <c r="W406" s="5">
        <f t="shared" si="60"/>
        <v>2.2644419013449543E-3</v>
      </c>
      <c r="X406" s="5">
        <f t="shared" si="66"/>
        <v>-7.3065749167483929E-2</v>
      </c>
      <c r="Y406" s="5">
        <f t="shared" si="67"/>
        <v>0.89085622791621599</v>
      </c>
      <c r="Z406" s="5">
        <f t="shared" si="68"/>
        <v>3.8142648480101168E-2</v>
      </c>
    </row>
    <row r="407" spans="15:26" x14ac:dyDescent="0.25">
      <c r="O407" s="6">
        <f t="shared" si="65"/>
        <v>3.0399999999999792</v>
      </c>
      <c r="P407">
        <f t="shared" si="61"/>
        <v>3.8218179827455311E-2</v>
      </c>
      <c r="Q407">
        <f t="shared" si="58"/>
        <v>3.8271918775437661E-2</v>
      </c>
      <c r="R407">
        <f t="shared" si="62"/>
        <v>5.4554820014089588E-2</v>
      </c>
      <c r="S407">
        <f t="shared" si="59"/>
        <v>3.8325316379128706E-2</v>
      </c>
      <c r="T407">
        <f t="shared" si="63"/>
        <v>5.4558187901206347E-2</v>
      </c>
      <c r="U407">
        <f t="shared" si="64"/>
        <v>1.8215551116759073E-3</v>
      </c>
      <c r="V407">
        <v>7.5757192849420299E-2</v>
      </c>
      <c r="W407" s="5">
        <f t="shared" si="60"/>
        <v>2.2869361937066205E-3</v>
      </c>
      <c r="X407" s="5">
        <f t="shared" si="66"/>
        <v>-7.3470256655713675E-2</v>
      </c>
      <c r="Y407" s="5">
        <f t="shared" si="67"/>
        <v>0.8903710279589454</v>
      </c>
      <c r="Z407" s="5">
        <f t="shared" si="68"/>
        <v>3.8196387428084171E-2</v>
      </c>
    </row>
    <row r="408" spans="15:26" x14ac:dyDescent="0.25">
      <c r="O408" s="6">
        <f t="shared" si="65"/>
        <v>3.049999999999979</v>
      </c>
      <c r="P408">
        <f t="shared" si="61"/>
        <v>3.8271918775437661E-2</v>
      </c>
      <c r="Q408">
        <f t="shared" si="58"/>
        <v>3.8325316379128796E-2</v>
      </c>
      <c r="R408">
        <f t="shared" si="62"/>
        <v>5.4558187901233859E-2</v>
      </c>
      <c r="S408">
        <f t="shared" si="59"/>
        <v>3.8378374993732742E-2</v>
      </c>
      <c r="T408">
        <f t="shared" si="63"/>
        <v>5.4561252447936096E-2</v>
      </c>
      <c r="U408">
        <f t="shared" si="64"/>
        <v>1.7961051702236005E-3</v>
      </c>
      <c r="V408">
        <v>7.6184376785522936E-2</v>
      </c>
      <c r="W408" s="5">
        <f t="shared" si="60"/>
        <v>2.309578962708286E-3</v>
      </c>
      <c r="X408" s="5">
        <f t="shared" si="66"/>
        <v>-7.3874797822814656E-2</v>
      </c>
      <c r="Y408" s="5">
        <f t="shared" si="67"/>
        <v>0.88988606229281098</v>
      </c>
      <c r="Z408" s="5">
        <f t="shared" si="68"/>
        <v>3.8249785031775944E-2</v>
      </c>
    </row>
    <row r="409" spans="15:26" x14ac:dyDescent="0.25">
      <c r="O409" s="6">
        <f t="shared" si="65"/>
        <v>3.0599999999999787</v>
      </c>
      <c r="P409">
        <f t="shared" si="61"/>
        <v>3.8325316379128796E-2</v>
      </c>
      <c r="Q409">
        <f t="shared" si="58"/>
        <v>3.837837499373286E-2</v>
      </c>
      <c r="R409">
        <f t="shared" si="62"/>
        <v>5.4561252447972192E-2</v>
      </c>
      <c r="S409">
        <f t="shared" si="59"/>
        <v>3.8431096999853614E-2</v>
      </c>
      <c r="T409">
        <f t="shared" si="63"/>
        <v>5.4564030872804467E-2</v>
      </c>
      <c r="U409">
        <f t="shared" si="64"/>
        <v>1.7723770832275315E-3</v>
      </c>
      <c r="V409">
        <v>7.6611740332142533E-2</v>
      </c>
      <c r="W409" s="5">
        <f t="shared" si="60"/>
        <v>2.3323706967599521E-3</v>
      </c>
      <c r="X409" s="5">
        <f t="shared" si="66"/>
        <v>-7.4279369635382578E-2</v>
      </c>
      <c r="Y409" s="5">
        <f t="shared" si="67"/>
        <v>0.88940133352077078</v>
      </c>
      <c r="Z409" s="5">
        <f t="shared" si="68"/>
        <v>3.8302843646380459E-2</v>
      </c>
    </row>
    <row r="410" spans="15:26" x14ac:dyDescent="0.25">
      <c r="O410" s="6">
        <f t="shared" si="65"/>
        <v>3.0699999999999785</v>
      </c>
      <c r="P410">
        <f t="shared" si="61"/>
        <v>3.837837499373286E-2</v>
      </c>
      <c r="Q410">
        <f t="shared" si="58"/>
        <v>3.8431096999853566E-2</v>
      </c>
      <c r="R410">
        <f t="shared" si="62"/>
        <v>5.4564030872789548E-2</v>
      </c>
      <c r="S410">
        <f t="shared" si="59"/>
        <v>3.848348480264354E-2</v>
      </c>
      <c r="T410">
        <f t="shared" si="63"/>
        <v>5.4566540259165547E-2</v>
      </c>
      <c r="U410">
        <f t="shared" si="64"/>
        <v>1.7503573375998299E-3</v>
      </c>
      <c r="V410">
        <v>7.7039281116470418E-2</v>
      </c>
      <c r="W410" s="5">
        <f t="shared" si="60"/>
        <v>2.3553118842716174E-3</v>
      </c>
      <c r="X410" s="5">
        <f t="shared" si="66"/>
        <v>-7.4683969232198805E-2</v>
      </c>
      <c r="Y410" s="5">
        <f t="shared" si="67"/>
        <v>0.88891684408687321</v>
      </c>
      <c r="Z410" s="5">
        <f t="shared" si="68"/>
        <v>3.8355565652501672E-2</v>
      </c>
    </row>
    <row r="411" spans="15:26" x14ac:dyDescent="0.25">
      <c r="O411" s="6">
        <f t="shared" si="65"/>
        <v>3.0799999999999783</v>
      </c>
      <c r="P411">
        <f t="shared" si="61"/>
        <v>3.8431096999853566E-2</v>
      </c>
      <c r="Q411">
        <f t="shared" si="58"/>
        <v>3.8483484802643679E-2</v>
      </c>
      <c r="R411">
        <f t="shared" si="62"/>
        <v>5.4566540259208297E-2</v>
      </c>
      <c r="S411">
        <f t="shared" si="59"/>
        <v>3.853554083095629E-2</v>
      </c>
      <c r="T411">
        <f t="shared" si="63"/>
        <v>5.4568797551240333E-2</v>
      </c>
      <c r="U411">
        <f t="shared" si="64"/>
        <v>1.7300320032035904E-3</v>
      </c>
      <c r="V411">
        <v>7.7466996936532265E-2</v>
      </c>
      <c r="W411" s="5">
        <f t="shared" si="60"/>
        <v>2.3784030136532837E-3</v>
      </c>
      <c r="X411" s="5">
        <f t="shared" si="66"/>
        <v>-7.5088593922878977E-2</v>
      </c>
      <c r="Y411" s="5">
        <f t="shared" si="67"/>
        <v>0.88843259627788229</v>
      </c>
      <c r="Z411" s="5">
        <f t="shared" si="68"/>
        <v>3.8407953455292194E-2</v>
      </c>
    </row>
    <row r="412" spans="15:26" x14ac:dyDescent="0.25">
      <c r="O412" s="6">
        <f t="shared" si="65"/>
        <v>3.0899999999999781</v>
      </c>
      <c r="P412">
        <f t="shared" si="61"/>
        <v>3.8483484802643679E-2</v>
      </c>
      <c r="Q412">
        <f t="shared" si="58"/>
        <v>3.8535540830956151E-2</v>
      </c>
      <c r="R412">
        <f t="shared" si="62"/>
        <v>5.4568797551197451E-2</v>
      </c>
      <c r="S412">
        <f t="shared" si="59"/>
        <v>3.8587267536501213E-2</v>
      </c>
      <c r="T412">
        <f t="shared" si="63"/>
        <v>5.4570819549925195E-2</v>
      </c>
      <c r="U412">
        <f t="shared" si="64"/>
        <v>1.711386772774412E-3</v>
      </c>
      <c r="V412">
        <v>7.789488575979428E-2</v>
      </c>
      <c r="W412" s="5">
        <f t="shared" si="60"/>
        <v>2.4016445733149499E-3</v>
      </c>
      <c r="X412" s="5">
        <f t="shared" si="66"/>
        <v>-7.5493241186479335E-2</v>
      </c>
      <c r="Y412" s="5">
        <f t="shared" si="67"/>
        <v>0.88794859222493505</v>
      </c>
      <c r="Z412" s="5">
        <f t="shared" si="68"/>
        <v>3.8460009483605201E-2</v>
      </c>
    </row>
    <row r="413" spans="15:26" x14ac:dyDescent="0.25">
      <c r="O413" s="6">
        <f t="shared" si="65"/>
        <v>3.0999999999999779</v>
      </c>
      <c r="P413">
        <f t="shared" si="61"/>
        <v>3.8535540830956151E-2</v>
      </c>
      <c r="Q413">
        <f t="shared" si="58"/>
        <v>3.8587267536501234E-2</v>
      </c>
      <c r="R413">
        <f t="shared" si="62"/>
        <v>5.4570819549931648E-2</v>
      </c>
      <c r="S413">
        <f t="shared" si="59"/>
        <v>3.863866739300488E-2</v>
      </c>
      <c r="T413">
        <f t="shared" si="63"/>
        <v>5.4572622909135143E-2</v>
      </c>
      <c r="U413">
        <f t="shared" si="64"/>
        <v>1.6944069203494842E-3</v>
      </c>
      <c r="V413">
        <v>7.8322945721733636E-2</v>
      </c>
      <c r="W413" s="5">
        <f t="shared" si="60"/>
        <v>2.4250370516666151E-3</v>
      </c>
      <c r="X413" s="5">
        <f t="shared" si="66"/>
        <v>-7.5897908670067016E-2</v>
      </c>
      <c r="Y413" s="5">
        <f t="shared" si="67"/>
        <v>0.88746483390522724</v>
      </c>
      <c r="Z413" s="5">
        <f t="shared" si="68"/>
        <v>3.8511736189150762E-2</v>
      </c>
    </row>
    <row r="414" spans="15:26" x14ac:dyDescent="0.25">
      <c r="O414" s="6">
        <f t="shared" si="65"/>
        <v>3.1099999999999777</v>
      </c>
      <c r="P414">
        <f t="shared" si="61"/>
        <v>3.8587267536501234E-2</v>
      </c>
      <c r="Q414">
        <f t="shared" si="58"/>
        <v>3.8638667393004908E-2</v>
      </c>
      <c r="R414">
        <f t="shared" si="62"/>
        <v>5.4572622909143768E-2</v>
      </c>
      <c r="S414">
        <f t="shared" si="59"/>
        <v>3.8689742895372969E-2</v>
      </c>
      <c r="T414">
        <f t="shared" si="63"/>
        <v>5.4574224131839974E-2</v>
      </c>
      <c r="U414">
        <f t="shared" si="64"/>
        <v>1.6790773696205501E-3</v>
      </c>
      <c r="V414">
        <v>7.8751175124364955E-2</v>
      </c>
      <c r="W414" s="5">
        <f t="shared" si="60"/>
        <v>2.4485809371182815E-3</v>
      </c>
      <c r="X414" s="5">
        <f t="shared" si="66"/>
        <v>-7.6302594187246678E-2</v>
      </c>
      <c r="Y414" s="5">
        <f t="shared" si="67"/>
        <v>0.88698132314373168</v>
      </c>
      <c r="Z414" s="5">
        <f t="shared" si="68"/>
        <v>3.8563136045654915E-2</v>
      </c>
    </row>
    <row r="415" spans="15:26" x14ac:dyDescent="0.25">
      <c r="O415" s="6">
        <f t="shared" si="65"/>
        <v>3.1199999999999775</v>
      </c>
      <c r="P415">
        <f t="shared" si="61"/>
        <v>3.8638667393004908E-2</v>
      </c>
      <c r="Q415">
        <f t="shared" si="58"/>
        <v>3.8689742895373067E-2</v>
      </c>
      <c r="R415">
        <f t="shared" si="62"/>
        <v>5.4574224131870283E-2</v>
      </c>
      <c r="S415">
        <f t="shared" si="59"/>
        <v>3.8740496558858729E-2</v>
      </c>
      <c r="T415">
        <f t="shared" si="63"/>
        <v>5.457563956638542E-2</v>
      </c>
      <c r="U415">
        <f t="shared" si="64"/>
        <v>1.6653826515136709E-3</v>
      </c>
      <c r="V415">
        <v>7.9179572434733267E-2</v>
      </c>
      <c r="W415" s="5">
        <f t="shared" si="60"/>
        <v>2.4722767180799469E-3</v>
      </c>
      <c r="X415" s="5">
        <f t="shared" si="66"/>
        <v>-7.6707295716653315E-2</v>
      </c>
      <c r="Y415" s="5">
        <f t="shared" si="67"/>
        <v>0.88649806161494371</v>
      </c>
      <c r="Z415" s="5">
        <f t="shared" si="68"/>
        <v>3.8614211548023407E-2</v>
      </c>
    </row>
    <row r="416" spans="15:26" x14ac:dyDescent="0.25">
      <c r="O416" s="6">
        <f t="shared" si="65"/>
        <v>3.1299999999999772</v>
      </c>
      <c r="P416">
        <f t="shared" si="61"/>
        <v>3.8689742895373067E-2</v>
      </c>
      <c r="Q416">
        <f t="shared" si="58"/>
        <v>3.8740496558858625E-2</v>
      </c>
      <c r="R416">
        <f t="shared" si="62"/>
        <v>5.4575639566352842E-2</v>
      </c>
      <c r="S416">
        <f t="shared" si="59"/>
        <v>3.8790930918233338E-2</v>
      </c>
      <c r="T416">
        <f t="shared" si="63"/>
        <v>5.4576885402518246E-2</v>
      </c>
      <c r="U416">
        <f t="shared" si="64"/>
        <v>1.6533069165404581E-3</v>
      </c>
      <c r="V416">
        <v>7.9608136283366701E-2</v>
      </c>
      <c r="W416" s="5">
        <f t="shared" si="60"/>
        <v>2.4961248829616129E-3</v>
      </c>
      <c r="X416" s="5">
        <f t="shared" si="66"/>
        <v>-7.7112011400405092E-2</v>
      </c>
      <c r="Y416" s="5">
        <f t="shared" si="67"/>
        <v>0.88601505084465471</v>
      </c>
      <c r="Z416" s="5">
        <f t="shared" si="68"/>
        <v>3.8664965211509444E-2</v>
      </c>
    </row>
    <row r="417" spans="15:26" x14ac:dyDescent="0.25">
      <c r="O417" s="6">
        <f t="shared" si="65"/>
        <v>3.139999999999977</v>
      </c>
      <c r="P417">
        <f t="shared" si="61"/>
        <v>3.8740496558858625E-2</v>
      </c>
      <c r="Q417">
        <f t="shared" si="58"/>
        <v>3.8790930918233435E-2</v>
      </c>
      <c r="R417">
        <f t="shared" si="62"/>
        <v>5.457688540254875E-2</v>
      </c>
      <c r="S417">
        <f t="shared" si="59"/>
        <v>3.8841048526963663E-2</v>
      </c>
      <c r="T417">
        <f t="shared" si="63"/>
        <v>5.4577977668255215E-2</v>
      </c>
      <c r="U417">
        <f t="shared" si="64"/>
        <v>1.6428339706464814E-3</v>
      </c>
      <c r="V417">
        <v>8.0036865462691897E-2</v>
      </c>
      <c r="W417" s="5">
        <f t="shared" si="60"/>
        <v>2.5201259201732785E-3</v>
      </c>
      <c r="X417" s="5">
        <f t="shared" si="66"/>
        <v>-7.7516739542518615E-2</v>
      </c>
      <c r="Y417" s="5">
        <f t="shared" si="67"/>
        <v>0.88553229221175622</v>
      </c>
      <c r="Z417" s="5">
        <f t="shared" si="68"/>
        <v>3.8715399570884629E-2</v>
      </c>
    </row>
    <row r="418" spans="15:26" x14ac:dyDescent="0.25">
      <c r="O418" s="6">
        <f t="shared" si="65"/>
        <v>3.1499999999999768</v>
      </c>
      <c r="P418">
        <f t="shared" si="61"/>
        <v>3.8790930918233435E-2</v>
      </c>
      <c r="Q418">
        <f t="shared" si="58"/>
        <v>3.8841048526963559E-2</v>
      </c>
      <c r="R418">
        <f t="shared" si="62"/>
        <v>5.4577977668222435E-2</v>
      </c>
      <c r="S418">
        <f t="shared" si="59"/>
        <v>3.8890851956389812E-2</v>
      </c>
      <c r="T418">
        <f t="shared" si="63"/>
        <v>5.4578932225659252E-2</v>
      </c>
      <c r="U418">
        <f t="shared" si="64"/>
        <v>1.6339472436816274E-3</v>
      </c>
      <c r="V418">
        <v>8.0465758925414077E-2</v>
      </c>
      <c r="W418" s="5">
        <f t="shared" si="60"/>
        <v>2.5442803181249442E-3</v>
      </c>
      <c r="X418" s="5">
        <f t="shared" si="66"/>
        <v>-7.7921478607289138E-2</v>
      </c>
      <c r="Y418" s="5">
        <f t="shared" si="67"/>
        <v>0.88504978695006797</v>
      </c>
      <c r="Z418" s="5">
        <f t="shared" si="68"/>
        <v>3.8765517179615204E-2</v>
      </c>
    </row>
    <row r="419" spans="15:26" x14ac:dyDescent="0.25">
      <c r="O419" s="6">
        <f t="shared" si="65"/>
        <v>3.1599999999999766</v>
      </c>
      <c r="P419">
        <f t="shared" si="61"/>
        <v>3.8841048526963559E-2</v>
      </c>
      <c r="Q419">
        <f t="shared" si="58"/>
        <v>3.8890851956389708E-2</v>
      </c>
      <c r="R419">
        <f t="shared" si="62"/>
        <v>5.4578932225626355E-2</v>
      </c>
      <c r="S419">
        <f t="shared" si="59"/>
        <v>3.8940343794912485E-2</v>
      </c>
      <c r="T419">
        <f t="shared" si="63"/>
        <v>5.4579764768110127E-2</v>
      </c>
      <c r="U419">
        <f t="shared" si="64"/>
        <v>1.6266298483772292E-3</v>
      </c>
      <c r="V419">
        <v>8.0894815782860729E-2</v>
      </c>
      <c r="W419" s="5">
        <f t="shared" si="60"/>
        <v>2.56858856522661E-3</v>
      </c>
      <c r="X419" s="5">
        <f t="shared" si="66"/>
        <v>-7.8326227217634117E-2</v>
      </c>
      <c r="Y419" s="5">
        <f t="shared" si="67"/>
        <v>0.88456753615019412</v>
      </c>
      <c r="Z419" s="5">
        <f t="shared" si="68"/>
        <v>3.8815320609041942E-2</v>
      </c>
    </row>
    <row r="420" spans="15:26" x14ac:dyDescent="0.25">
      <c r="O420" s="6">
        <f t="shared" si="65"/>
        <v>3.1699999999999764</v>
      </c>
      <c r="P420">
        <f t="shared" si="61"/>
        <v>3.8890851956389708E-2</v>
      </c>
      <c r="Q420">
        <f t="shared" si="58"/>
        <v>3.8940343794912534E-2</v>
      </c>
      <c r="R420">
        <f t="shared" si="62"/>
        <v>5.4579764768125524E-2</v>
      </c>
      <c r="S420">
        <f t="shared" si="59"/>
        <v>3.8989526647181347E-2</v>
      </c>
      <c r="T420">
        <f t="shared" si="63"/>
        <v>5.4580490816394905E-2</v>
      </c>
      <c r="U420">
        <f t="shared" si="64"/>
        <v>1.6208645269380939E-3</v>
      </c>
      <c r="V420">
        <v>8.1324035303292047E-2</v>
      </c>
      <c r="W420" s="5">
        <f t="shared" si="60"/>
        <v>2.5930511498882757E-3</v>
      </c>
      <c r="X420" s="5">
        <f t="shared" si="66"/>
        <v>-7.8730984153403766E-2</v>
      </c>
      <c r="Y420" s="5">
        <f t="shared" si="67"/>
        <v>0.88408554076140311</v>
      </c>
      <c r="Z420" s="5">
        <f t="shared" si="68"/>
        <v>3.8864812447565282E-2</v>
      </c>
    </row>
    <row r="421" spans="15:26" x14ac:dyDescent="0.25">
      <c r="O421" s="6">
        <f t="shared" si="65"/>
        <v>3.1799999999999762</v>
      </c>
      <c r="P421">
        <f t="shared" si="61"/>
        <v>3.8940343794912534E-2</v>
      </c>
      <c r="Q421">
        <f t="shared" si="58"/>
        <v>3.8989526647181479E-2</v>
      </c>
      <c r="R421">
        <f t="shared" si="62"/>
        <v>5.458049081643683E-2</v>
      </c>
      <c r="S421">
        <f t="shared" si="59"/>
        <v>3.9038403133289164E-2</v>
      </c>
      <c r="T421">
        <f t="shared" si="63"/>
        <v>5.4581125715532919E-2</v>
      </c>
      <c r="U421">
        <f t="shared" si="64"/>
        <v>1.616633709608849E-3</v>
      </c>
      <c r="V421">
        <v>8.175341691017618E-2</v>
      </c>
      <c r="W421" s="5">
        <f t="shared" si="60"/>
        <v>2.6176685605199417E-3</v>
      </c>
      <c r="X421" s="5">
        <f t="shared" si="66"/>
        <v>-7.913574834965624E-2</v>
      </c>
      <c r="Y421" s="5">
        <f t="shared" si="67"/>
        <v>0.88360380159353324</v>
      </c>
      <c r="Z421" s="5">
        <f t="shared" si="68"/>
        <v>3.8913995299834622E-2</v>
      </c>
    </row>
    <row r="422" spans="15:26" x14ac:dyDescent="0.25">
      <c r="O422" s="6">
        <f t="shared" si="65"/>
        <v>3.189999999999976</v>
      </c>
      <c r="P422">
        <f t="shared" si="61"/>
        <v>3.8989526647181479E-2</v>
      </c>
      <c r="Q422">
        <f t="shared" si="58"/>
        <v>3.9038403133289046E-2</v>
      </c>
      <c r="R422">
        <f t="shared" si="62"/>
        <v>5.4581125715495289E-2</v>
      </c>
      <c r="S422">
        <f t="shared" si="59"/>
        <v>3.9086975887971102E-2</v>
      </c>
      <c r="T422">
        <f t="shared" si="63"/>
        <v>5.4581684631547049E-2</v>
      </c>
      <c r="U422">
        <f t="shared" si="64"/>
        <v>1.6139195051759836E-3</v>
      </c>
      <c r="V422">
        <v>8.2182960180431225E-2</v>
      </c>
      <c r="W422" s="5">
        <f t="shared" si="60"/>
        <v>2.6424412855316076E-3</v>
      </c>
      <c r="X422" s="5">
        <f t="shared" si="66"/>
        <v>-7.9540518894899617E-2</v>
      </c>
      <c r="Y422" s="5">
        <f t="shared" si="67"/>
        <v>0.88312231931892171</v>
      </c>
      <c r="Z422" s="5">
        <f t="shared" si="68"/>
        <v>3.8962871785942661E-2</v>
      </c>
    </row>
    <row r="423" spans="15:26" x14ac:dyDescent="0.25">
      <c r="O423" s="6">
        <f t="shared" si="65"/>
        <v>3.1999999999999758</v>
      </c>
      <c r="P423">
        <f t="shared" si="61"/>
        <v>3.9038403133289046E-2</v>
      </c>
      <c r="Q423">
        <f t="shared" ref="Q423:Q486" si="69">$R$12+(O423+$C$3)*$Q$12+$P$12*((O423+$C$3)^2)+$O$12*((O423+$C$3)^3)+$N$12*((O423+$C$3)^4)+$M$12*((O423+$C$3)^5)+$L$12*((O423+$C$3)^6)+$K$12*((O423+$C$3)^7)+$J$12*((O423+$C$3)^8)+$I$12*((O423+$C$3)^9)+$H$12*((O423+$C$3)^10)</f>
        <v>3.9086975887970873E-2</v>
      </c>
      <c r="R423">
        <f t="shared" si="62"/>
        <v>5.4581684631473774E-2</v>
      </c>
      <c r="S423">
        <f t="shared" ref="S423:S486" si="70">$R$12+(O423+2*$C$3)*$Q$12+$P$12*((O423+2*$C$3)^2)+$O$12*((O423+2*$C$3)^3)+$N$12*((O423+2*$C$3)^4)+$M$12*((O423+2*$C$3)^5)+$L$12*((O423+2*$C$3)^6)+$K$12*((O423+2*$C$3)^7)+$J$12*((O423+2*$C$3)^8)+$I$12*((O423+2*$C$3)^9)+$H$12*((O423+2*$C$3)^10)</f>
        <v>3.913524755980935E-2</v>
      </c>
      <c r="T423">
        <f t="shared" si="63"/>
        <v>5.4582182548121631E-2</v>
      </c>
      <c r="U423">
        <f t="shared" si="64"/>
        <v>1.6127036647856808E-3</v>
      </c>
      <c r="V423">
        <v>8.2612664842636824E-2</v>
      </c>
      <c r="W423" s="5">
        <f t="shared" ref="W423:W486" si="71">((O423^3)/6)*($C$2^2)</f>
        <v>2.6673698133332733E-3</v>
      </c>
      <c r="X423" s="5">
        <f t="shared" si="66"/>
        <v>-7.9945295029303545E-2</v>
      </c>
      <c r="Y423" s="5">
        <f t="shared" si="67"/>
        <v>0.88264109447435501</v>
      </c>
      <c r="Z423" s="5">
        <f t="shared" si="68"/>
        <v>3.9011444540625238E-2</v>
      </c>
    </row>
    <row r="424" spans="15:26" x14ac:dyDescent="0.25">
      <c r="O424" s="6">
        <f t="shared" si="65"/>
        <v>3.2099999999999755</v>
      </c>
      <c r="P424">
        <f t="shared" ref="P424:P487" si="72">$R$12+O424*$Q$12+$P$12*(O424^2)+$O$12*(O424^3)+$N$12*(O424^4)+$M$12*(O424^5)+$L$12*(O424^6)+$K$12*(O424^7)+$J$12*(O424^8)+$I$12*(O424^9)+$H$12*(O424^10)</f>
        <v>3.9086975887970873E-2</v>
      </c>
      <c r="Q424">
        <f t="shared" si="69"/>
        <v>3.913524755980937E-2</v>
      </c>
      <c r="R424">
        <f t="shared" ref="R424:R487" si="73">P424+(O424*(Q424-P424))/$C$3</f>
        <v>5.4582182548128313E-2</v>
      </c>
      <c r="S424">
        <f t="shared" si="70"/>
        <v>3.918322081044287E-2</v>
      </c>
      <c r="T424">
        <f t="shared" ref="T424:T487" si="74">Q424+((O424+$C$3)*(S424-Q424)/$C$3)</f>
        <v>5.4582634263796198E-2</v>
      </c>
      <c r="U424">
        <f t="shared" ref="U424:U487" si="75">((T424-R424)/$C$3)+($C$2^2)*O424</f>
        <v>1.6129676667884483E-3</v>
      </c>
      <c r="V424">
        <v>8.3042530775208886E-2</v>
      </c>
      <c r="W424" s="5">
        <f t="shared" si="71"/>
        <v>2.6924546323349391E-3</v>
      </c>
      <c r="X424" s="5">
        <f t="shared" si="66"/>
        <v>-8.0350076142873941E-2</v>
      </c>
      <c r="Y424" s="5">
        <f t="shared" si="67"/>
        <v>0.88216012746304662</v>
      </c>
      <c r="Z424" s="5">
        <f t="shared" si="68"/>
        <v>3.9059716212464429E-2</v>
      </c>
    </row>
    <row r="425" spans="15:26" x14ac:dyDescent="0.25">
      <c r="O425" s="6">
        <f t="shared" ref="O425:O488" si="76">O424+$C$3</f>
        <v>3.2199999999999753</v>
      </c>
      <c r="P425">
        <f t="shared" si="72"/>
        <v>3.913524755980937E-2</v>
      </c>
      <c r="Q425">
        <f t="shared" si="69"/>
        <v>3.918322081044294E-2</v>
      </c>
      <c r="R425">
        <f t="shared" si="73"/>
        <v>5.4582634263818541E-2</v>
      </c>
      <c r="S425">
        <f t="shared" si="70"/>
        <v>3.923089831378139E-2</v>
      </c>
      <c r="T425">
        <f t="shared" si="74"/>
        <v>5.4583054388762244E-2</v>
      </c>
      <c r="U425">
        <f t="shared" si="75"/>
        <v>1.6146926943702076E-3</v>
      </c>
      <c r="V425">
        <v>8.3472558004547601E-2</v>
      </c>
      <c r="W425" s="5">
        <f t="shared" si="71"/>
        <v>2.7176962309466046E-3</v>
      </c>
      <c r="X425" s="5">
        <f t="shared" ref="X425:X488" si="77">-V425+W425</f>
        <v>-8.0754861773601E-2</v>
      </c>
      <c r="Y425" s="5">
        <f t="shared" ref="Y425:Y488" si="78">EXP(X425-$P$104*O425)</f>
        <v>0.88167941855663134</v>
      </c>
      <c r="Z425" s="5">
        <f t="shared" ref="Z425:Z488" si="79">LN(Y425)/-O425</f>
        <v>3.9107689463098602E-2</v>
      </c>
    </row>
    <row r="426" spans="15:26" x14ac:dyDescent="0.25">
      <c r="O426" s="6">
        <f t="shared" si="76"/>
        <v>3.2299999999999751</v>
      </c>
      <c r="P426">
        <f t="shared" si="72"/>
        <v>3.918322081044294E-2</v>
      </c>
      <c r="Q426">
        <f t="shared" si="69"/>
        <v>3.9230898313781473E-2</v>
      </c>
      <c r="R426">
        <f t="shared" si="73"/>
        <v>5.4583054388789139E-2</v>
      </c>
      <c r="S426">
        <f t="shared" si="70"/>
        <v>3.9278282755226428E-2</v>
      </c>
      <c r="T426">
        <f t="shared" si="74"/>
        <v>5.4583457341946619E-2</v>
      </c>
      <c r="U426">
        <f t="shared" si="75"/>
        <v>1.617859615747995E-3</v>
      </c>
      <c r="V426">
        <v>8.3902746703155687E-2</v>
      </c>
      <c r="W426" s="5">
        <f t="shared" si="71"/>
        <v>2.7430950975782702E-3</v>
      </c>
      <c r="X426" s="5">
        <f t="shared" si="77"/>
        <v>-8.1159651605577421E-2</v>
      </c>
      <c r="Y426" s="5">
        <f t="shared" si="78"/>
        <v>0.88119896789718077</v>
      </c>
      <c r="Z426" s="5">
        <f t="shared" si="79"/>
        <v>3.9155366966437677E-2</v>
      </c>
    </row>
    <row r="427" spans="15:26" x14ac:dyDescent="0.25">
      <c r="O427" s="6">
        <f t="shared" si="76"/>
        <v>3.2399999999999749</v>
      </c>
      <c r="P427">
        <f t="shared" si="72"/>
        <v>3.9230898313781473E-2</v>
      </c>
      <c r="Q427">
        <f t="shared" si="69"/>
        <v>3.9278282755226462E-2</v>
      </c>
      <c r="R427">
        <f t="shared" si="73"/>
        <v>5.458345734195786E-2</v>
      </c>
      <c r="S427">
        <f t="shared" si="70"/>
        <v>3.9325376830896389E-2</v>
      </c>
      <c r="T427">
        <f t="shared" si="74"/>
        <v>5.4583857347952354E-2</v>
      </c>
      <c r="U427">
        <f t="shared" si="75"/>
        <v>1.6224489994494072E-3</v>
      </c>
      <c r="V427">
        <v>8.4333097187725456E-2</v>
      </c>
      <c r="W427" s="5">
        <f t="shared" si="71"/>
        <v>2.7686517206399358E-3</v>
      </c>
      <c r="X427" s="5">
        <f t="shared" si="77"/>
        <v>-8.1564445467085522E-2</v>
      </c>
      <c r="Y427" s="5">
        <f t="shared" si="78"/>
        <v>0.88071877549924038</v>
      </c>
      <c r="Z427" s="5">
        <f t="shared" si="79"/>
        <v>3.9202751407883145E-2</v>
      </c>
    </row>
    <row r="428" spans="15:26" x14ac:dyDescent="0.25">
      <c r="O428" s="6">
        <f t="shared" si="76"/>
        <v>3.2499999999999747</v>
      </c>
      <c r="P428">
        <f t="shared" si="72"/>
        <v>3.9278282755226462E-2</v>
      </c>
      <c r="Q428">
        <f t="shared" si="69"/>
        <v>3.9325376830896361E-2</v>
      </c>
      <c r="R428">
        <f t="shared" si="73"/>
        <v>5.4583857347943333E-2</v>
      </c>
      <c r="S428">
        <f t="shared" si="70"/>
        <v>3.9372183246858809E-2</v>
      </c>
      <c r="T428">
        <f t="shared" si="74"/>
        <v>5.4584268434654436E-2</v>
      </c>
      <c r="U428">
        <f t="shared" si="75"/>
        <v>1.6284411711102228E-3</v>
      </c>
      <c r="V428">
        <v>8.4763609917195032E-2</v>
      </c>
      <c r="W428" s="5">
        <f t="shared" si="71"/>
        <v>2.7943665885416017E-3</v>
      </c>
      <c r="X428" s="5">
        <f t="shared" si="77"/>
        <v>-8.1969243328653435E-2</v>
      </c>
      <c r="Y428" s="5">
        <f t="shared" si="78"/>
        <v>0.88023884125188634</v>
      </c>
      <c r="Z428" s="5">
        <f t="shared" si="79"/>
        <v>3.9249845483553571E-2</v>
      </c>
    </row>
    <row r="429" spans="15:26" x14ac:dyDescent="0.25">
      <c r="O429" s="6">
        <f t="shared" si="76"/>
        <v>3.2599999999999745</v>
      </c>
      <c r="P429">
        <f t="shared" si="72"/>
        <v>3.9325376830896361E-2</v>
      </c>
      <c r="Q429">
        <f t="shared" si="69"/>
        <v>3.9372183246858643E-2</v>
      </c>
      <c r="R429">
        <f t="shared" si="73"/>
        <v>5.4584268434600146E-2</v>
      </c>
      <c r="S429">
        <f t="shared" si="70"/>
        <v>3.9418704718366719E-2</v>
      </c>
      <c r="T429">
        <f t="shared" si="74"/>
        <v>5.4584704429999506E-2</v>
      </c>
      <c r="U429">
        <f t="shared" si="75"/>
        <v>1.6358161399360057E-3</v>
      </c>
      <c r="V429">
        <v>8.5194285490781937E-2</v>
      </c>
      <c r="W429" s="5">
        <f t="shared" si="71"/>
        <v>2.8202401896932679E-3</v>
      </c>
      <c r="X429" s="5">
        <f t="shared" si="77"/>
        <v>-8.2374045301088675E-2</v>
      </c>
      <c r="Y429" s="5">
        <f t="shared" si="78"/>
        <v>0.87975916492079831</v>
      </c>
      <c r="Z429" s="5">
        <f t="shared" si="79"/>
        <v>3.9296651899516546E-2</v>
      </c>
    </row>
    <row r="430" spans="15:26" x14ac:dyDescent="0.25">
      <c r="O430" s="6">
        <f t="shared" si="76"/>
        <v>3.2699999999999743</v>
      </c>
      <c r="P430">
        <f t="shared" si="72"/>
        <v>3.9372183246858643E-2</v>
      </c>
      <c r="Q430">
        <f t="shared" si="69"/>
        <v>3.9418704718366795E-2</v>
      </c>
      <c r="R430">
        <f t="shared" si="73"/>
        <v>5.4584704430024458E-2</v>
      </c>
      <c r="S430">
        <f t="shared" si="70"/>
        <v>3.9464943969102842E-2</v>
      </c>
      <c r="T430">
        <f t="shared" si="74"/>
        <v>5.4585178959789933E-2</v>
      </c>
      <c r="U430">
        <f t="shared" si="75"/>
        <v>1.644553676547473E-3</v>
      </c>
      <c r="V430">
        <v>8.5625124645982723E-2</v>
      </c>
      <c r="W430" s="5">
        <f t="shared" si="71"/>
        <v>2.8462730125049331E-3</v>
      </c>
      <c r="X430" s="5">
        <f t="shared" si="77"/>
        <v>-8.2778851633477785E-2</v>
      </c>
      <c r="Y430" s="5">
        <f t="shared" si="78"/>
        <v>0.87927974615035343</v>
      </c>
      <c r="Z430" s="5">
        <f t="shared" si="79"/>
        <v>3.934317337102531E-2</v>
      </c>
    </row>
    <row r="431" spans="15:26" x14ac:dyDescent="0.25">
      <c r="O431" s="6">
        <f t="shared" si="76"/>
        <v>3.279999999999974</v>
      </c>
      <c r="P431">
        <f t="shared" si="72"/>
        <v>3.9418704718366795E-2</v>
      </c>
      <c r="Q431">
        <f t="shared" si="69"/>
        <v>3.9464943969102835E-2</v>
      </c>
      <c r="R431">
        <f t="shared" si="73"/>
        <v>5.458517895978765E-2</v>
      </c>
      <c r="S431">
        <f t="shared" si="70"/>
        <v>3.9510903730427531E-2</v>
      </c>
      <c r="T431">
        <f t="shared" si="74"/>
        <v>5.4585705444927676E-2</v>
      </c>
      <c r="U431">
        <f t="shared" si="75"/>
        <v>1.6546333140025943E-3</v>
      </c>
      <c r="V431">
        <v>8.6056128256551082E-2</v>
      </c>
      <c r="W431" s="5">
        <f t="shared" si="71"/>
        <v>2.8724655453865986E-3</v>
      </c>
      <c r="X431" s="5">
        <f t="shared" si="77"/>
        <v>-8.318366271116448E-2</v>
      </c>
      <c r="Y431" s="5">
        <f t="shared" si="78"/>
        <v>0.87880058446573495</v>
      </c>
      <c r="Z431" s="5">
        <f t="shared" si="79"/>
        <v>3.9389412621761925E-2</v>
      </c>
    </row>
    <row r="432" spans="15:26" x14ac:dyDescent="0.25">
      <c r="O432" s="6">
        <f t="shared" si="76"/>
        <v>3.2899999999999738</v>
      </c>
      <c r="P432">
        <f t="shared" si="72"/>
        <v>3.9464943969102835E-2</v>
      </c>
      <c r="Q432">
        <f t="shared" si="69"/>
        <v>3.9510903730427482E-2</v>
      </c>
      <c r="R432">
        <f t="shared" si="73"/>
        <v>5.4585705444911689E-2</v>
      </c>
      <c r="S432">
        <f t="shared" si="70"/>
        <v>3.9556586740634996E-2</v>
      </c>
      <c r="T432">
        <f t="shared" si="74"/>
        <v>5.4586297098906694E-2</v>
      </c>
      <c r="U432">
        <f t="shared" si="75"/>
        <v>1.6660342995005034E-3</v>
      </c>
      <c r="V432">
        <v>8.6487297330451046E-2</v>
      </c>
      <c r="W432" s="5">
        <f t="shared" si="71"/>
        <v>2.8988182767482646E-3</v>
      </c>
      <c r="X432" s="5">
        <f t="shared" si="77"/>
        <v>-8.3588479053702786E-2</v>
      </c>
      <c r="Y432" s="5">
        <f t="shared" si="78"/>
        <v>0.87832167927505511</v>
      </c>
      <c r="Z432" s="5">
        <f t="shared" si="79"/>
        <v>3.9435372383087273E-2</v>
      </c>
    </row>
    <row r="433" spans="15:26" x14ac:dyDescent="0.25">
      <c r="O433" s="6">
        <f t="shared" si="76"/>
        <v>3.2999999999999736</v>
      </c>
      <c r="P433">
        <f t="shared" si="72"/>
        <v>3.9510903730427482E-2</v>
      </c>
      <c r="Q433">
        <f t="shared" si="69"/>
        <v>3.95565867406351E-2</v>
      </c>
      <c r="R433">
        <f t="shared" si="73"/>
        <v>5.4586297098941042E-2</v>
      </c>
      <c r="S433">
        <f t="shared" si="70"/>
        <v>3.9601995744214094E-2</v>
      </c>
      <c r="T433">
        <f t="shared" si="74"/>
        <v>5.4586966925282143E-2</v>
      </c>
      <c r="U433">
        <f t="shared" si="75"/>
        <v>1.678735634110134E-3</v>
      </c>
      <c r="V433">
        <v>8.6918633007780827E-2</v>
      </c>
      <c r="W433" s="5">
        <f t="shared" si="71"/>
        <v>2.9253316949999306E-3</v>
      </c>
      <c r="X433" s="5">
        <f t="shared" si="77"/>
        <v>-8.3993301312780891E-2</v>
      </c>
      <c r="Y433" s="5">
        <f t="shared" si="78"/>
        <v>0.8778430298714982</v>
      </c>
      <c r="Z433" s="5">
        <f t="shared" si="79"/>
        <v>3.9481055393295439E-2</v>
      </c>
    </row>
    <row r="434" spans="15:26" x14ac:dyDescent="0.25">
      <c r="O434" s="6">
        <f t="shared" si="76"/>
        <v>3.3099999999999734</v>
      </c>
      <c r="P434">
        <f t="shared" si="72"/>
        <v>3.95565867406351E-2</v>
      </c>
      <c r="Q434">
        <f t="shared" si="69"/>
        <v>3.9601995744214337E-2</v>
      </c>
      <c r="R434">
        <f t="shared" si="73"/>
        <v>5.4586966925362537E-2</v>
      </c>
      <c r="S434">
        <f t="shared" si="70"/>
        <v>3.9647133491116454E-2</v>
      </c>
      <c r="T434">
        <f t="shared" si="74"/>
        <v>5.4587727715717127E-2</v>
      </c>
      <c r="U434">
        <f t="shared" si="75"/>
        <v>1.6927161354589632E-3</v>
      </c>
      <c r="V434">
        <v>8.7350136558673991E-2</v>
      </c>
      <c r="W434" s="5">
        <f t="shared" si="71"/>
        <v>2.9520062885515963E-3</v>
      </c>
      <c r="X434" s="5">
        <f t="shared" si="77"/>
        <v>-8.4398130270122398E-2</v>
      </c>
      <c r="Y434" s="5">
        <f t="shared" si="78"/>
        <v>0.87736463543547649</v>
      </c>
      <c r="Z434" s="5">
        <f t="shared" si="79"/>
        <v>3.9526464396874947E-2</v>
      </c>
    </row>
    <row r="435" spans="15:26" x14ac:dyDescent="0.25">
      <c r="O435" s="6">
        <f t="shared" si="76"/>
        <v>3.3199999999999732</v>
      </c>
      <c r="P435">
        <f t="shared" si="72"/>
        <v>3.9601995744214337E-2</v>
      </c>
      <c r="Q435">
        <f t="shared" si="69"/>
        <v>3.9647133491116669E-2</v>
      </c>
      <c r="R435">
        <f t="shared" si="73"/>
        <v>5.4587727715788542E-2</v>
      </c>
      <c r="S435">
        <f t="shared" si="70"/>
        <v>3.9692002736030498E-2</v>
      </c>
      <c r="T435">
        <f t="shared" si="74"/>
        <v>5.4588592047421364E-2</v>
      </c>
      <c r="U435">
        <f t="shared" si="75"/>
        <v>1.7079543632821496E-3</v>
      </c>
      <c r="V435">
        <v>8.7781809381180811E-2</v>
      </c>
      <c r="W435" s="5">
        <f t="shared" si="71"/>
        <v>2.978842545813262E-3</v>
      </c>
      <c r="X435" s="5">
        <f t="shared" si="77"/>
        <v>-8.4802966835367546E-2</v>
      </c>
      <c r="Y435" s="5">
        <f t="shared" si="78"/>
        <v>0.87688649503679705</v>
      </c>
      <c r="Z435" s="5">
        <f t="shared" si="79"/>
        <v>3.957160214377739E-2</v>
      </c>
    </row>
    <row r="436" spans="15:26" x14ac:dyDescent="0.25">
      <c r="O436" s="6">
        <f t="shared" si="76"/>
        <v>3.329999999999973</v>
      </c>
      <c r="P436">
        <f t="shared" si="72"/>
        <v>3.9647133491116669E-2</v>
      </c>
      <c r="Q436">
        <f t="shared" si="69"/>
        <v>3.9692002736030303E-2</v>
      </c>
      <c r="R436">
        <f t="shared" si="73"/>
        <v>5.4588592047356665E-2</v>
      </c>
      <c r="S436">
        <f t="shared" si="70"/>
        <v>3.9736606237661322E-2</v>
      </c>
      <c r="T436">
        <f t="shared" si="74"/>
        <v>5.4589572280790422E-2</v>
      </c>
      <c r="U436">
        <f t="shared" si="75"/>
        <v>1.7244286433755955E-3</v>
      </c>
      <c r="V436">
        <v>8.8213652999123815E-2</v>
      </c>
      <c r="W436" s="5">
        <f t="shared" si="71"/>
        <v>3.0058409551949271E-3</v>
      </c>
      <c r="X436" s="5">
        <f t="shared" si="77"/>
        <v>-8.5207812043928882E-2</v>
      </c>
      <c r="Y436" s="5">
        <f t="shared" si="78"/>
        <v>0.87640860763684525</v>
      </c>
      <c r="Z436" s="5">
        <f t="shared" si="79"/>
        <v>3.9616471388691274E-2</v>
      </c>
    </row>
    <row r="437" spans="15:26" x14ac:dyDescent="0.25">
      <c r="O437" s="6">
        <f t="shared" si="76"/>
        <v>3.3399999999999728</v>
      </c>
      <c r="P437">
        <f t="shared" si="72"/>
        <v>3.9692002736030303E-2</v>
      </c>
      <c r="Q437">
        <f t="shared" si="69"/>
        <v>3.9736606237661384E-2</v>
      </c>
      <c r="R437">
        <f t="shared" si="73"/>
        <v>5.4589572280811273E-2</v>
      </c>
      <c r="S437">
        <f t="shared" si="70"/>
        <v>3.9780946758019277E-2</v>
      </c>
      <c r="T437">
        <f t="shared" si="74"/>
        <v>5.4590680557555268E-2</v>
      </c>
      <c r="U437">
        <f t="shared" si="75"/>
        <v>1.7421170743995311E-3</v>
      </c>
      <c r="V437">
        <v>8.8645669059931362E-2</v>
      </c>
      <c r="W437" s="5">
        <f t="shared" si="71"/>
        <v>3.033002005106593E-3</v>
      </c>
      <c r="X437" s="5">
        <f t="shared" si="77"/>
        <v>-8.5612667054824773E-2</v>
      </c>
      <c r="Y437" s="5">
        <f t="shared" si="78"/>
        <v>0.87593097209077997</v>
      </c>
      <c r="Z437" s="5">
        <f t="shared" si="79"/>
        <v>3.9661074890322619E-2</v>
      </c>
    </row>
    <row r="438" spans="15:26" x14ac:dyDescent="0.25">
      <c r="O438" s="6">
        <f t="shared" si="76"/>
        <v>3.3499999999999726</v>
      </c>
      <c r="P438">
        <f t="shared" si="72"/>
        <v>3.9736606237661384E-2</v>
      </c>
      <c r="Q438">
        <f t="shared" si="69"/>
        <v>3.9780946758019277E-2</v>
      </c>
      <c r="R438">
        <f t="shared" si="73"/>
        <v>5.4590680557555268E-2</v>
      </c>
      <c r="S438">
        <f t="shared" si="70"/>
        <v>3.982502706171296E-2</v>
      </c>
      <c r="T438">
        <f t="shared" si="74"/>
        <v>5.4591928799096717E-2</v>
      </c>
      <c r="U438">
        <f t="shared" si="75"/>
        <v>1.7609976541448739E-3</v>
      </c>
      <c r="V438">
        <v>8.907785933244608E-2</v>
      </c>
      <c r="W438" s="5">
        <f t="shared" si="71"/>
        <v>3.0603261839582587E-3</v>
      </c>
      <c r="X438" s="5">
        <f t="shared" si="77"/>
        <v>-8.6017533148487826E-2</v>
      </c>
      <c r="Y438" s="5">
        <f t="shared" si="78"/>
        <v>0.87545358714974497</v>
      </c>
      <c r="Z438" s="5">
        <f t="shared" si="79"/>
        <v>3.9705415410680685E-2</v>
      </c>
    </row>
    <row r="439" spans="15:26" x14ac:dyDescent="0.25">
      <c r="O439" s="6">
        <f t="shared" si="76"/>
        <v>3.3599999999999723</v>
      </c>
      <c r="P439">
        <f t="shared" si="72"/>
        <v>3.9780946758019277E-2</v>
      </c>
      <c r="Q439">
        <f t="shared" si="69"/>
        <v>3.9825027061713023E-2</v>
      </c>
      <c r="R439">
        <f t="shared" si="73"/>
        <v>5.4591928799117694E-2</v>
      </c>
      <c r="S439">
        <f t="shared" si="70"/>
        <v>3.9868849915250283E-2</v>
      </c>
      <c r="T439">
        <f t="shared" si="74"/>
        <v>5.4593328703769733E-2</v>
      </c>
      <c r="U439">
        <f t="shared" si="75"/>
        <v>1.7810480652039797E-3</v>
      </c>
      <c r="V439">
        <v>8.9510225704726457E-2</v>
      </c>
      <c r="W439" s="5">
        <f t="shared" si="71"/>
        <v>3.0878139801599242E-3</v>
      </c>
      <c r="X439" s="5">
        <f t="shared" si="77"/>
        <v>-8.6422411724566536E-2</v>
      </c>
      <c r="Y439" s="5">
        <f t="shared" si="78"/>
        <v>0.8749764514630789</v>
      </c>
      <c r="Z439" s="5">
        <f t="shared" si="79"/>
        <v>3.9749495714374625E-2</v>
      </c>
    </row>
    <row r="440" spans="15:26" x14ac:dyDescent="0.25">
      <c r="O440" s="6">
        <f t="shared" si="76"/>
        <v>3.3699999999999721</v>
      </c>
      <c r="P440">
        <f t="shared" si="72"/>
        <v>3.9825027061713023E-2</v>
      </c>
      <c r="Q440">
        <f t="shared" si="69"/>
        <v>3.9868849915250394E-2</v>
      </c>
      <c r="R440">
        <f t="shared" si="73"/>
        <v>5.4593328703807141E-2</v>
      </c>
      <c r="S440">
        <f t="shared" si="70"/>
        <v>3.9912418086345727E-2</v>
      </c>
      <c r="T440">
        <f t="shared" si="74"/>
        <v>5.459489174547287E-2</v>
      </c>
      <c r="U440">
        <f t="shared" si="75"/>
        <v>1.8022458665729326E-3</v>
      </c>
      <c r="V440">
        <v>8.9942770181813056E-2</v>
      </c>
      <c r="W440" s="5">
        <f t="shared" si="71"/>
        <v>3.1154658821215906E-3</v>
      </c>
      <c r="X440" s="5">
        <f t="shared" si="77"/>
        <v>-8.682730429969146E-2</v>
      </c>
      <c r="Y440" s="5">
        <f t="shared" si="78"/>
        <v>0.87449956358054992</v>
      </c>
      <c r="Z440" s="5">
        <f t="shared" si="79"/>
        <v>3.9793318567911962E-2</v>
      </c>
    </row>
    <row r="441" spans="15:26" x14ac:dyDescent="0.25">
      <c r="O441" s="6">
        <f t="shared" si="76"/>
        <v>3.3799999999999719</v>
      </c>
      <c r="P441">
        <f t="shared" si="72"/>
        <v>3.9868849915250394E-2</v>
      </c>
      <c r="Q441">
        <f t="shared" si="69"/>
        <v>3.9912418086345672E-2</v>
      </c>
      <c r="R441">
        <f t="shared" si="73"/>
        <v>5.4594891745454108E-2</v>
      </c>
      <c r="S441">
        <f t="shared" si="70"/>
        <v>3.9955734343234788E-2</v>
      </c>
      <c r="T441">
        <f t="shared" si="74"/>
        <v>5.4596629171755777E-2</v>
      </c>
      <c r="U441">
        <f t="shared" si="75"/>
        <v>1.8245684301669098E-3</v>
      </c>
      <c r="V441">
        <v>9.0375494883486659E-2</v>
      </c>
      <c r="W441" s="5">
        <f t="shared" si="71"/>
        <v>3.1432823782532558E-3</v>
      </c>
      <c r="X441" s="5">
        <f t="shared" si="77"/>
        <v>-8.72322125052334E-2</v>
      </c>
      <c r="Y441" s="5">
        <f t="shared" si="78"/>
        <v>0.8740229219545903</v>
      </c>
      <c r="Z441" s="5">
        <f t="shared" si="79"/>
        <v>3.9836886739007371E-2</v>
      </c>
    </row>
    <row r="442" spans="15:26" x14ac:dyDescent="0.25">
      <c r="O442" s="6">
        <f t="shared" si="76"/>
        <v>3.3899999999999717</v>
      </c>
      <c r="P442">
        <f t="shared" si="72"/>
        <v>3.9912418086345672E-2</v>
      </c>
      <c r="Q442">
        <f t="shared" si="69"/>
        <v>3.9955734343234725E-2</v>
      </c>
      <c r="R442">
        <f t="shared" si="73"/>
        <v>5.4596629171734606E-2</v>
      </c>
      <c r="S442">
        <f t="shared" si="70"/>
        <v>3.9998801453996174E-2</v>
      </c>
      <c r="T442">
        <f t="shared" si="74"/>
        <v>5.4598552002127404E-2</v>
      </c>
      <c r="U442">
        <f t="shared" si="75"/>
        <v>1.8479929392797479E-3</v>
      </c>
      <c r="V442">
        <v>9.0808402042003022E-2</v>
      </c>
      <c r="W442" s="5">
        <f t="shared" si="71"/>
        <v>3.1712639569649215E-3</v>
      </c>
      <c r="X442" s="5">
        <f t="shared" si="77"/>
        <v>-8.7637138085038105E-2</v>
      </c>
      <c r="Y442" s="5">
        <f t="shared" si="78"/>
        <v>0.87354652494254492</v>
      </c>
      <c r="Z442" s="5">
        <f t="shared" si="79"/>
        <v>3.9880202995896528E-2</v>
      </c>
    </row>
    <row r="443" spans="15:26" x14ac:dyDescent="0.25">
      <c r="O443" s="6">
        <f t="shared" si="76"/>
        <v>3.3999999999999715</v>
      </c>
      <c r="P443">
        <f t="shared" si="72"/>
        <v>3.9955734343234725E-2</v>
      </c>
      <c r="Q443">
        <f t="shared" si="69"/>
        <v>3.9998801453996154E-2</v>
      </c>
      <c r="R443">
        <f t="shared" si="73"/>
        <v>5.4598552002120326E-2</v>
      </c>
      <c r="S443">
        <f t="shared" si="70"/>
        <v>4.004162218587945E-2</v>
      </c>
      <c r="T443">
        <f t="shared" si="74"/>
        <v>5.4600671026199962E-2</v>
      </c>
      <c r="U443">
        <f t="shared" si="75"/>
        <v>1.8724964079635798E-3</v>
      </c>
      <c r="V443">
        <v>9.1241493999813447E-2</v>
      </c>
      <c r="W443" s="5">
        <f t="shared" si="71"/>
        <v>3.1994111066665871E-3</v>
      </c>
      <c r="X443" s="5">
        <f t="shared" si="77"/>
        <v>-8.8042082893146856E-2</v>
      </c>
      <c r="Y443" s="5">
        <f t="shared" si="78"/>
        <v>0.87307037080892491</v>
      </c>
      <c r="Z443" s="5">
        <f t="shared" si="79"/>
        <v>3.9923270106658137E-2</v>
      </c>
    </row>
    <row r="444" spans="15:26" x14ac:dyDescent="0.25">
      <c r="O444" s="6">
        <f t="shared" si="76"/>
        <v>3.4099999999999713</v>
      </c>
      <c r="P444">
        <f t="shared" si="72"/>
        <v>3.9998801453996154E-2</v>
      </c>
      <c r="Q444">
        <f t="shared" si="69"/>
        <v>4.0041622185879554E-2</v>
      </c>
      <c r="R444">
        <f t="shared" si="73"/>
        <v>5.4600671026235455E-2</v>
      </c>
      <c r="S444">
        <f t="shared" si="70"/>
        <v>4.0084199304642076E-2</v>
      </c>
      <c r="T444">
        <f t="shared" si="74"/>
        <v>5.4602996802662167E-2</v>
      </c>
      <c r="U444">
        <f t="shared" si="75"/>
        <v>1.898055742671192E-3</v>
      </c>
      <c r="V444">
        <v>9.1674773207264623E-2</v>
      </c>
      <c r="W444" s="5">
        <f t="shared" si="71"/>
        <v>3.2277243157682522E-3</v>
      </c>
      <c r="X444" s="5">
        <f t="shared" si="77"/>
        <v>-8.8447048891496377E-2</v>
      </c>
      <c r="Y444" s="5">
        <f t="shared" si="78"/>
        <v>0.87259445772767286</v>
      </c>
      <c r="Z444" s="5">
        <f t="shared" si="79"/>
        <v>3.9966090838541635E-2</v>
      </c>
    </row>
    <row r="445" spans="15:26" x14ac:dyDescent="0.25">
      <c r="O445" s="6">
        <f t="shared" si="76"/>
        <v>3.4199999999999711</v>
      </c>
      <c r="P445">
        <f t="shared" si="72"/>
        <v>4.0041622185879554E-2</v>
      </c>
      <c r="Q445">
        <f t="shared" si="69"/>
        <v>4.0084199304642187E-2</v>
      </c>
      <c r="R445">
        <f t="shared" si="73"/>
        <v>5.4602996802700136E-2</v>
      </c>
      <c r="S445">
        <f t="shared" si="70"/>
        <v>4.0126535573891245E-2</v>
      </c>
      <c r="T445">
        <f t="shared" si="74"/>
        <v>5.4605539657068797E-2</v>
      </c>
      <c r="U445">
        <f t="shared" si="75"/>
        <v>1.9246476368660226E-3</v>
      </c>
      <c r="V445">
        <v>9.2108242220290085E-2</v>
      </c>
      <c r="W445" s="5">
        <f t="shared" si="71"/>
        <v>3.256204072679918E-3</v>
      </c>
      <c r="X445" s="5">
        <f t="shared" si="77"/>
        <v>-8.8852038147610168E-2</v>
      </c>
      <c r="Y445" s="5">
        <f t="shared" si="78"/>
        <v>0.87211878378442853</v>
      </c>
      <c r="Z445" s="5">
        <f t="shared" si="79"/>
        <v>4.0008667957304199E-2</v>
      </c>
    </row>
    <row r="446" spans="15:26" x14ac:dyDescent="0.25">
      <c r="O446" s="6">
        <f t="shared" si="76"/>
        <v>3.4299999999999708</v>
      </c>
      <c r="P446">
        <f t="shared" si="72"/>
        <v>4.0084199304642187E-2</v>
      </c>
      <c r="Q446">
        <f t="shared" si="69"/>
        <v>4.0126535573891488E-2</v>
      </c>
      <c r="R446">
        <f t="shared" si="73"/>
        <v>5.4605539657152098E-2</v>
      </c>
      <c r="S446">
        <f t="shared" si="70"/>
        <v>4.0168633754435606E-2</v>
      </c>
      <c r="T446">
        <f t="shared" si="74"/>
        <v>5.4608309681068189E-2</v>
      </c>
      <c r="U446">
        <f t="shared" si="75"/>
        <v>1.9522486916090352E-3</v>
      </c>
      <c r="V446">
        <v>9.2541903698079284E-2</v>
      </c>
      <c r="W446" s="5">
        <f t="shared" si="71"/>
        <v>3.2848508658115841E-3</v>
      </c>
      <c r="X446" s="5">
        <f t="shared" si="77"/>
        <v>-8.9257052832267703E-2</v>
      </c>
      <c r="Y446" s="5">
        <f t="shared" si="78"/>
        <v>0.87164334697880608</v>
      </c>
      <c r="Z446" s="5">
        <f t="shared" si="79"/>
        <v>4.0051004226553229E-2</v>
      </c>
    </row>
    <row r="447" spans="15:26" x14ac:dyDescent="0.25">
      <c r="O447" s="6">
        <f t="shared" si="76"/>
        <v>3.4399999999999706</v>
      </c>
      <c r="P447">
        <f t="shared" si="72"/>
        <v>4.0126535573891488E-2</v>
      </c>
      <c r="Q447">
        <f t="shared" si="69"/>
        <v>4.0168633754435766E-2</v>
      </c>
      <c r="R447">
        <f t="shared" si="73"/>
        <v>5.4608309681123089E-2</v>
      </c>
      <c r="S447">
        <f t="shared" si="70"/>
        <v>4.0210496603641996E-2</v>
      </c>
      <c r="T447">
        <f t="shared" si="74"/>
        <v>5.4611316730584919E-2</v>
      </c>
      <c r="U447">
        <f t="shared" si="75"/>
        <v>1.980835346182964E-3</v>
      </c>
      <c r="V447">
        <v>9.2975760400737587E-2</v>
      </c>
      <c r="W447" s="5">
        <f t="shared" si="71"/>
        <v>3.3136651835732494E-3</v>
      </c>
      <c r="X447" s="5">
        <f t="shared" si="77"/>
        <v>-8.9662095217164339E-2</v>
      </c>
      <c r="Y447" s="5">
        <f t="shared" si="78"/>
        <v>0.87116814522667374</v>
      </c>
      <c r="Z447" s="5">
        <f t="shared" si="79"/>
        <v>4.0093102407097056E-2</v>
      </c>
    </row>
    <row r="448" spans="15:26" x14ac:dyDescent="0.25">
      <c r="O448" s="6">
        <f t="shared" si="76"/>
        <v>3.4499999999999704</v>
      </c>
      <c r="P448">
        <f t="shared" si="72"/>
        <v>4.0168633754435766E-2</v>
      </c>
      <c r="Q448">
        <f t="shared" si="69"/>
        <v>4.0210496603641864E-2</v>
      </c>
      <c r="R448">
        <f t="shared" si="73"/>
        <v>5.4611316730539435E-2</v>
      </c>
      <c r="S448">
        <f t="shared" si="70"/>
        <v>4.0252126874801675E-2</v>
      </c>
      <c r="T448">
        <f t="shared" si="74"/>
        <v>5.4614570424936247E-2</v>
      </c>
      <c r="U448">
        <f t="shared" si="75"/>
        <v>2.0103839396812418E-3</v>
      </c>
      <c r="V448">
        <v>9.3409815186930575E-2</v>
      </c>
      <c r="W448" s="5">
        <f t="shared" si="71"/>
        <v>3.3426475143749149E-3</v>
      </c>
      <c r="X448" s="5">
        <f t="shared" si="77"/>
        <v>-9.0067167672555654E-2</v>
      </c>
      <c r="Y448" s="5">
        <f t="shared" si="78"/>
        <v>0.87069317636243904</v>
      </c>
      <c r="Z448" s="5">
        <f t="shared" si="79"/>
        <v>4.0134965256302897E-2</v>
      </c>
    </row>
    <row r="449" spans="15:26" x14ac:dyDescent="0.25">
      <c r="O449" s="6">
        <f t="shared" si="76"/>
        <v>3.4599999999999702</v>
      </c>
      <c r="P449">
        <f t="shared" si="72"/>
        <v>4.0210496603641864E-2</v>
      </c>
      <c r="Q449">
        <f t="shared" si="69"/>
        <v>4.0252126874801564E-2</v>
      </c>
      <c r="R449">
        <f t="shared" si="73"/>
        <v>5.4614570424897833E-2</v>
      </c>
      <c r="S449">
        <f t="shared" si="70"/>
        <v>4.029352731650257E-2</v>
      </c>
      <c r="T449">
        <f t="shared" si="74"/>
        <v>5.4618080145050554E-2</v>
      </c>
      <c r="U449">
        <f t="shared" si="75"/>
        <v>2.04087061527208E-3</v>
      </c>
      <c r="V449">
        <v>9.3844071011517413E-2</v>
      </c>
      <c r="W449" s="5">
        <f t="shared" si="71"/>
        <v>3.3717983466265804E-3</v>
      </c>
      <c r="X449" s="5">
        <f t="shared" si="77"/>
        <v>-9.0472272664890829E-2</v>
      </c>
      <c r="Y449" s="5">
        <f t="shared" si="78"/>
        <v>0.87021843814133737</v>
      </c>
      <c r="Z449" s="5">
        <f t="shared" si="79"/>
        <v>4.0176595527462361E-2</v>
      </c>
    </row>
    <row r="450" spans="15:26" x14ac:dyDescent="0.25">
      <c r="O450" s="6">
        <f t="shared" si="76"/>
        <v>3.46999999999997</v>
      </c>
      <c r="P450">
        <f t="shared" si="72"/>
        <v>4.0252126874801564E-2</v>
      </c>
      <c r="Q450">
        <f t="shared" si="69"/>
        <v>4.029352731650284E-2</v>
      </c>
      <c r="R450">
        <f t="shared" si="73"/>
        <v>5.4618080145144458E-2</v>
      </c>
      <c r="S450">
        <f t="shared" si="70"/>
        <v>4.0334700672011281E-2</v>
      </c>
      <c r="T450">
        <f t="shared" si="74"/>
        <v>5.462185503344006E-2</v>
      </c>
      <c r="U450">
        <f t="shared" si="75"/>
        <v>2.0722715295601653E-3</v>
      </c>
      <c r="V450">
        <v>9.4278530923165793E-2</v>
      </c>
      <c r="W450" s="5">
        <f t="shared" si="71"/>
        <v>3.4011181687382454E-3</v>
      </c>
      <c r="X450" s="5">
        <f t="shared" si="77"/>
        <v>-9.0877412754427553E-2</v>
      </c>
      <c r="Y450" s="5">
        <f t="shared" si="78"/>
        <v>0.8697439282417283</v>
      </c>
      <c r="Z450" s="5">
        <f t="shared" si="79"/>
        <v>4.0217995969163166E-2</v>
      </c>
    </row>
    <row r="451" spans="15:26" x14ac:dyDescent="0.25">
      <c r="O451" s="6">
        <f t="shared" si="76"/>
        <v>3.4799999999999698</v>
      </c>
      <c r="P451">
        <f t="shared" si="72"/>
        <v>4.029352731650284E-2</v>
      </c>
      <c r="Q451">
        <f t="shared" si="69"/>
        <v>4.0334700672011045E-2</v>
      </c>
      <c r="R451">
        <f t="shared" si="73"/>
        <v>5.4621855033357959E-2</v>
      </c>
      <c r="S451">
        <f t="shared" si="70"/>
        <v>4.0375649678658865E-2</v>
      </c>
      <c r="T451">
        <f t="shared" si="74"/>
        <v>5.4625903992099975E-2</v>
      </c>
      <c r="U451">
        <f t="shared" si="75"/>
        <v>2.1045626742015738E-3</v>
      </c>
      <c r="V451">
        <v>9.4713198061967013E-2</v>
      </c>
      <c r="W451" s="5">
        <f t="shared" si="71"/>
        <v>3.4306074691199113E-3</v>
      </c>
      <c r="X451" s="5">
        <f t="shared" si="77"/>
        <v>-9.1282590592847102E-2</v>
      </c>
      <c r="Y451" s="5">
        <f t="shared" si="78"/>
        <v>0.86926964426738629</v>
      </c>
      <c r="Z451" s="5">
        <f t="shared" si="79"/>
        <v>4.02591693246711E-2</v>
      </c>
    </row>
    <row r="452" spans="15:26" x14ac:dyDescent="0.25">
      <c r="O452" s="6">
        <f t="shared" si="76"/>
        <v>3.4899999999999696</v>
      </c>
      <c r="P452">
        <f t="shared" si="72"/>
        <v>4.0334700672011045E-2</v>
      </c>
      <c r="Q452">
        <f t="shared" si="69"/>
        <v>4.0375649678658886E-2</v>
      </c>
      <c r="R452">
        <f t="shared" si="73"/>
        <v>5.462590399210724E-2</v>
      </c>
      <c r="S452">
        <f t="shared" si="70"/>
        <v>4.0416377067239412E-2</v>
      </c>
      <c r="T452">
        <f t="shared" si="74"/>
        <v>5.4630235681842935E-2</v>
      </c>
      <c r="U452">
        <f t="shared" si="75"/>
        <v>2.1377198735695276E-3</v>
      </c>
      <c r="V452">
        <v>9.5148075657035938E-2</v>
      </c>
      <c r="W452" s="5">
        <f t="shared" si="71"/>
        <v>3.4602667361815771E-3</v>
      </c>
      <c r="X452" s="5">
        <f t="shared" si="77"/>
        <v>-9.1687808920854361E-2</v>
      </c>
      <c r="Y452" s="5">
        <f t="shared" si="78"/>
        <v>0.86879558374979637</v>
      </c>
      <c r="Z452" s="5">
        <f t="shared" si="79"/>
        <v>4.0300118331318732E-2</v>
      </c>
    </row>
    <row r="453" spans="15:26" x14ac:dyDescent="0.25">
      <c r="O453" s="6">
        <f t="shared" si="76"/>
        <v>3.4999999999999694</v>
      </c>
      <c r="P453">
        <f t="shared" si="72"/>
        <v>4.0375649678658886E-2</v>
      </c>
      <c r="Q453">
        <f t="shared" si="69"/>
        <v>4.0416377067239606E-2</v>
      </c>
      <c r="R453">
        <f t="shared" si="73"/>
        <v>5.4630235681910937E-2</v>
      </c>
      <c r="S453">
        <f t="shared" si="70"/>
        <v>4.0456885561412664E-2</v>
      </c>
      <c r="T453">
        <f t="shared" si="74"/>
        <v>5.4634858521982924E-2</v>
      </c>
      <c r="U453">
        <f t="shared" si="75"/>
        <v>2.1717190071986786E-3</v>
      </c>
      <c r="V453">
        <v>9.55831670240921E-2</v>
      </c>
      <c r="W453" s="5">
        <f t="shared" si="71"/>
        <v>3.4900964583332418E-3</v>
      </c>
      <c r="X453" s="5">
        <f t="shared" si="77"/>
        <v>-9.2093070565758856E-2</v>
      </c>
      <c r="Y453" s="5">
        <f t="shared" si="78"/>
        <v>0.86832174415045948</v>
      </c>
      <c r="Z453" s="5">
        <f t="shared" si="79"/>
        <v>4.0340845719899016E-2</v>
      </c>
    </row>
    <row r="454" spans="15:26" x14ac:dyDescent="0.25">
      <c r="O454" s="6">
        <f t="shared" si="76"/>
        <v>3.5099999999999691</v>
      </c>
      <c r="P454">
        <f t="shared" si="72"/>
        <v>4.0416377067239606E-2</v>
      </c>
      <c r="Q454">
        <f t="shared" si="69"/>
        <v>4.045688556141272E-2</v>
      </c>
      <c r="R454">
        <f t="shared" si="73"/>
        <v>5.4634858522002408E-2</v>
      </c>
      <c r="S454">
        <f t="shared" si="70"/>
        <v>4.049717787711566E-2</v>
      </c>
      <c r="T454">
        <f t="shared" si="74"/>
        <v>5.4639780688847575E-2</v>
      </c>
      <c r="U454">
        <f t="shared" si="75"/>
        <v>2.2065357845166963E-3</v>
      </c>
      <c r="V454">
        <v>9.6018475563049016E-2</v>
      </c>
      <c r="W454" s="5">
        <f t="shared" si="71"/>
        <v>3.5200971239849081E-3</v>
      </c>
      <c r="X454" s="5">
        <f t="shared" si="77"/>
        <v>-9.2498378439064111E-2</v>
      </c>
      <c r="Y454" s="5">
        <f t="shared" si="78"/>
        <v>0.86784812286318369</v>
      </c>
      <c r="Z454" s="5">
        <f t="shared" si="79"/>
        <v>4.0381354214071644E-2</v>
      </c>
    </row>
    <row r="455" spans="15:26" x14ac:dyDescent="0.25">
      <c r="O455" s="4">
        <f t="shared" si="76"/>
        <v>3.5199999999999689</v>
      </c>
      <c r="P455">
        <f t="shared" si="72"/>
        <v>4.045688556141272E-2</v>
      </c>
      <c r="Q455">
        <f t="shared" si="69"/>
        <v>4.0497177877115736E-2</v>
      </c>
      <c r="R455">
        <f t="shared" si="73"/>
        <v>5.4639780688874443E-2</v>
      </c>
      <c r="S455">
        <f t="shared" si="70"/>
        <v>4.053725672198237E-2</v>
      </c>
      <c r="T455">
        <f t="shared" si="74"/>
        <v>5.464501011503739E-2</v>
      </c>
      <c r="U455">
        <f t="shared" si="75"/>
        <v>2.2421458162947489E-3</v>
      </c>
      <c r="V455">
        <v>9.645400475558423E-2</v>
      </c>
      <c r="W455" s="5">
        <f t="shared" si="71"/>
        <v>3.5502692215465736E-3</v>
      </c>
      <c r="X455" s="5">
        <f t="shared" si="77"/>
        <v>-9.2903735534037662E-2</v>
      </c>
      <c r="Y455" s="5">
        <f t="shared" si="78"/>
        <v>0.86737471721638482</v>
      </c>
      <c r="Z455" s="5">
        <f t="shared" si="79"/>
        <v>4.0421646529774063E-2</v>
      </c>
    </row>
    <row r="456" spans="15:26" x14ac:dyDescent="0.25">
      <c r="O456" s="4">
        <f t="shared" si="76"/>
        <v>3.5299999999999687</v>
      </c>
      <c r="P456">
        <f t="shared" si="72"/>
        <v>4.0497177877115736E-2</v>
      </c>
      <c r="Q456">
        <f t="shared" si="69"/>
        <v>4.053725672198237E-2</v>
      </c>
      <c r="R456">
        <f t="shared" si="73"/>
        <v>5.464501011503739E-2</v>
      </c>
      <c r="S456">
        <f t="shared" si="70"/>
        <v>4.0577124794772428E-2</v>
      </c>
      <c r="T456">
        <f t="shared" si="74"/>
        <v>5.4650554489662481E-2</v>
      </c>
      <c r="U456">
        <f t="shared" si="75"/>
        <v>2.2785247625090902E-3</v>
      </c>
      <c r="V456">
        <v>9.6889758162701276E-2</v>
      </c>
      <c r="W456" s="5">
        <f t="shared" si="71"/>
        <v>3.5806132394282388E-3</v>
      </c>
      <c r="X456" s="5">
        <f t="shared" si="77"/>
        <v>-9.3309144923273038E-2</v>
      </c>
      <c r="Y456" s="5">
        <f t="shared" si="78"/>
        <v>0.86690152447538726</v>
      </c>
      <c r="Z456" s="5">
        <f t="shared" si="79"/>
        <v>4.0461725374640156E-2</v>
      </c>
    </row>
    <row r="457" spans="15:26" x14ac:dyDescent="0.25">
      <c r="O457" s="4">
        <f t="shared" si="76"/>
        <v>3.5399999999999685</v>
      </c>
      <c r="P457">
        <f t="shared" si="72"/>
        <v>4.053725672198237E-2</v>
      </c>
      <c r="Q457">
        <f t="shared" si="69"/>
        <v>4.0577124794772365E-2</v>
      </c>
      <c r="R457">
        <f t="shared" si="73"/>
        <v>5.4650554489640374E-2</v>
      </c>
      <c r="S457">
        <f t="shared" si="70"/>
        <v>4.0616784784805147E-2</v>
      </c>
      <c r="T457">
        <f t="shared" si="74"/>
        <v>5.465642125640998E-2</v>
      </c>
      <c r="U457">
        <f t="shared" si="75"/>
        <v>2.3156480769606193E-3</v>
      </c>
      <c r="V457">
        <v>9.7325739422294402E-2</v>
      </c>
      <c r="W457" s="5">
        <f t="shared" si="71"/>
        <v>3.6111296660399045E-3</v>
      </c>
      <c r="X457" s="5">
        <f t="shared" si="77"/>
        <v>-9.3714609756254494E-2</v>
      </c>
      <c r="Y457" s="5">
        <f t="shared" si="78"/>
        <v>0.86642854184471507</v>
      </c>
      <c r="Z457" s="5">
        <f t="shared" si="79"/>
        <v>4.0501593447429651E-2</v>
      </c>
    </row>
    <row r="458" spans="15:26" x14ac:dyDescent="0.25">
      <c r="O458" s="4">
        <f t="shared" si="76"/>
        <v>3.5499999999999683</v>
      </c>
      <c r="P458">
        <f t="shared" si="72"/>
        <v>4.0577124794772365E-2</v>
      </c>
      <c r="Q458">
        <f t="shared" si="69"/>
        <v>4.0616784784805147E-2</v>
      </c>
      <c r="R458">
        <f t="shared" si="73"/>
        <v>5.465642125640998E-2</v>
      </c>
      <c r="S458">
        <f t="shared" si="70"/>
        <v>4.0656239371404848E-2</v>
      </c>
      <c r="T458">
        <f t="shared" si="74"/>
        <v>5.4662617614298449E-2</v>
      </c>
      <c r="U458">
        <f t="shared" si="75"/>
        <v>2.3534912888468688E-3</v>
      </c>
      <c r="V458">
        <v>9.7761952246695344E-2</v>
      </c>
      <c r="W458" s="5">
        <f t="shared" si="71"/>
        <v>3.6418189897915697E-3</v>
      </c>
      <c r="X458" s="5">
        <f t="shared" si="77"/>
        <v>-9.4120133256903771E-2</v>
      </c>
      <c r="Y458" s="5">
        <f t="shared" si="78"/>
        <v>0.86595576647039185</v>
      </c>
      <c r="Z458" s="5">
        <f t="shared" si="79"/>
        <v>4.0541253437461927E-2</v>
      </c>
    </row>
    <row r="459" spans="15:26" x14ac:dyDescent="0.25">
      <c r="O459" s="4">
        <f t="shared" si="76"/>
        <v>3.5599999999999681</v>
      </c>
      <c r="P459">
        <f t="shared" si="72"/>
        <v>4.0616784784805147E-2</v>
      </c>
      <c r="Q459">
        <f t="shared" si="69"/>
        <v>4.0656239371404938E-2</v>
      </c>
      <c r="R459">
        <f t="shared" si="73"/>
        <v>5.4662617614330562E-2</v>
      </c>
      <c r="S459">
        <f t="shared" si="70"/>
        <v>4.0695491223351719E-2</v>
      </c>
      <c r="T459">
        <f t="shared" si="74"/>
        <v>5.4669150516405647E-2</v>
      </c>
      <c r="U459">
        <f t="shared" si="75"/>
        <v>2.3920298075084685E-3</v>
      </c>
      <c r="V459">
        <v>9.8198400420225179E-2</v>
      </c>
      <c r="W459" s="5">
        <f t="shared" si="71"/>
        <v>3.6726816990932352E-3</v>
      </c>
      <c r="X459" s="5">
        <f t="shared" si="77"/>
        <v>-9.4525718721131941E-2</v>
      </c>
      <c r="Y459" s="5">
        <f t="shared" si="78"/>
        <v>0.8654831954422284</v>
      </c>
      <c r="Z459" s="5">
        <f t="shared" si="79"/>
        <v>4.0580708024061156E-2</v>
      </c>
    </row>
    <row r="460" spans="15:26" x14ac:dyDescent="0.25">
      <c r="O460" s="4">
        <f t="shared" si="76"/>
        <v>3.5699999999999679</v>
      </c>
      <c r="P460">
        <f t="shared" si="72"/>
        <v>4.0656239371404938E-2</v>
      </c>
      <c r="Q460">
        <f t="shared" si="69"/>
        <v>4.069549122335181E-2</v>
      </c>
      <c r="R460">
        <f t="shared" si="73"/>
        <v>5.4669150516437851E-2</v>
      </c>
      <c r="S460">
        <f t="shared" si="70"/>
        <v>4.0734542998343004E-2</v>
      </c>
      <c r="T460">
        <f t="shared" si="74"/>
        <v>5.4676026670199315E-2</v>
      </c>
      <c r="U460">
        <f t="shared" si="75"/>
        <v>2.4312390761464624E-3</v>
      </c>
      <c r="V460">
        <v>9.863508779673559E-2</v>
      </c>
      <c r="W460" s="5">
        <f t="shared" si="71"/>
        <v>3.7037182823549007E-3</v>
      </c>
      <c r="X460" s="5">
        <f t="shared" si="77"/>
        <v>-9.4931369514380692E-2</v>
      </c>
      <c r="Y460" s="5">
        <f t="shared" si="78"/>
        <v>0.86501082579611344</v>
      </c>
      <c r="Z460" s="5">
        <f t="shared" si="79"/>
        <v>4.0619959876007347E-2</v>
      </c>
    </row>
    <row r="461" spans="15:26" x14ac:dyDescent="0.25">
      <c r="O461" s="4">
        <f t="shared" si="76"/>
        <v>3.5799999999999677</v>
      </c>
      <c r="P461">
        <f t="shared" si="72"/>
        <v>4.069549122335181E-2</v>
      </c>
      <c r="Q461">
        <f t="shared" si="69"/>
        <v>4.073454299834281E-2</v>
      </c>
      <c r="R461">
        <f t="shared" si="73"/>
        <v>5.467602667012976E-2</v>
      </c>
      <c r="S461">
        <f t="shared" si="70"/>
        <v>4.0773397342459397E-2</v>
      </c>
      <c r="T461">
        <f t="shared" si="74"/>
        <v>5.4683252536197519E-2</v>
      </c>
      <c r="U461">
        <f t="shared" si="75"/>
        <v>2.4710944067758613E-3</v>
      </c>
      <c r="V461">
        <v>9.9072018297153841E-2</v>
      </c>
      <c r="W461" s="5">
        <f t="shared" si="71"/>
        <v>3.7349292279865659E-3</v>
      </c>
      <c r="X461" s="5">
        <f t="shared" si="77"/>
        <v>-9.5337089069167269E-2</v>
      </c>
      <c r="Y461" s="5">
        <f t="shared" si="78"/>
        <v>0.86453865451629364</v>
      </c>
      <c r="Z461" s="5">
        <f t="shared" si="79"/>
        <v>4.0659011650997882E-2</v>
      </c>
    </row>
    <row r="462" spans="15:26" x14ac:dyDescent="0.25">
      <c r="O462" s="4">
        <f t="shared" si="76"/>
        <v>3.5899999999999674</v>
      </c>
      <c r="P462">
        <f t="shared" si="72"/>
        <v>4.073454299834281E-2</v>
      </c>
      <c r="Q462">
        <f t="shared" si="69"/>
        <v>4.0773397342459508E-2</v>
      </c>
      <c r="R462">
        <f t="shared" si="73"/>
        <v>5.4683252536237376E-2</v>
      </c>
      <c r="S462">
        <f t="shared" si="70"/>
        <v>4.0812056889644448E-2</v>
      </c>
      <c r="T462">
        <f t="shared" si="74"/>
        <v>5.4690834329037652E-2</v>
      </c>
      <c r="U462">
        <f t="shared" si="75"/>
        <v>2.5115711800276219E-3</v>
      </c>
      <c r="V462">
        <v>9.9509195907012626E-2</v>
      </c>
      <c r="W462" s="5">
        <f t="shared" si="71"/>
        <v>3.7663150243982314E-3</v>
      </c>
      <c r="X462" s="5">
        <f t="shared" si="77"/>
        <v>-9.5742880882614401E-2</v>
      </c>
      <c r="Y462" s="5">
        <f t="shared" si="78"/>
        <v>0.86406667853765884</v>
      </c>
      <c r="Z462" s="5">
        <f t="shared" si="79"/>
        <v>4.0697865995114005E-2</v>
      </c>
    </row>
    <row r="463" spans="15:26" x14ac:dyDescent="0.25">
      <c r="O463" s="4">
        <f t="shared" si="76"/>
        <v>3.5999999999999672</v>
      </c>
      <c r="P463">
        <f t="shared" si="72"/>
        <v>4.0773397342459508E-2</v>
      </c>
      <c r="Q463">
        <f t="shared" si="69"/>
        <v>4.0812056889644642E-2</v>
      </c>
      <c r="R463">
        <f t="shared" si="73"/>
        <v>5.4690834329107596E-2</v>
      </c>
      <c r="S463">
        <f t="shared" si="70"/>
        <v>4.0850524261188348E-2</v>
      </c>
      <c r="T463">
        <f t="shared" si="74"/>
        <v>5.4698778016922342E-2</v>
      </c>
      <c r="U463">
        <f t="shared" si="75"/>
        <v>2.5526447814745814E-3</v>
      </c>
      <c r="V463">
        <v>9.9946624673989459E-2</v>
      </c>
      <c r="W463" s="5">
        <f t="shared" si="71"/>
        <v>3.797876159999897E-3</v>
      </c>
      <c r="X463" s="5">
        <f t="shared" si="77"/>
        <v>-9.6148748513989565E-2</v>
      </c>
      <c r="Y463" s="5">
        <f t="shared" si="78"/>
        <v>0.86359489474801365</v>
      </c>
      <c r="Z463" s="5">
        <f t="shared" si="79"/>
        <v>4.0736525542298348E-2</v>
      </c>
    </row>
    <row r="464" spans="15:26" x14ac:dyDescent="0.25">
      <c r="O464" s="4">
        <f t="shared" si="76"/>
        <v>3.609999999999967</v>
      </c>
      <c r="P464">
        <f t="shared" si="72"/>
        <v>4.0812056889644642E-2</v>
      </c>
      <c r="Q464">
        <f t="shared" si="69"/>
        <v>4.085052426118805E-2</v>
      </c>
      <c r="R464">
        <f t="shared" si="73"/>
        <v>5.469877801681463E-2</v>
      </c>
      <c r="S464">
        <f t="shared" si="70"/>
        <v>4.0888802065218798E-2</v>
      </c>
      <c r="T464">
        <f t="shared" si="74"/>
        <v>5.4707089320318696E-2</v>
      </c>
      <c r="U464">
        <f t="shared" si="75"/>
        <v>2.5942904504065905E-3</v>
      </c>
      <c r="V464">
        <v>0.10038430870544449</v>
      </c>
      <c r="W464" s="5">
        <f t="shared" si="71"/>
        <v>3.8296131232015622E-3</v>
      </c>
      <c r="X464" s="5">
        <f t="shared" si="77"/>
        <v>-9.655469558224293E-2</v>
      </c>
      <c r="Y464" s="5">
        <f t="shared" si="78"/>
        <v>0.86312329999034154</v>
      </c>
      <c r="Z464" s="5">
        <f t="shared" si="79"/>
        <v>4.0774992913841332E-2</v>
      </c>
    </row>
    <row r="465" spans="15:26" x14ac:dyDescent="0.25">
      <c r="O465" s="4">
        <f t="shared" si="76"/>
        <v>3.6199999999999668</v>
      </c>
      <c r="P465">
        <f t="shared" si="72"/>
        <v>4.085052426118805E-2</v>
      </c>
      <c r="Q465">
        <f t="shared" si="69"/>
        <v>4.0888802065218999E-2</v>
      </c>
      <c r="R465">
        <f t="shared" si="73"/>
        <v>5.470708932039154E-2</v>
      </c>
      <c r="S465">
        <f t="shared" si="70"/>
        <v>4.0926892896207885E-2</v>
      </c>
      <c r="T465">
        <f t="shared" si="74"/>
        <v>5.4715773714184623E-2</v>
      </c>
      <c r="U465">
        <f t="shared" si="75"/>
        <v>2.6364835793083177E-3</v>
      </c>
      <c r="V465">
        <v>0.1008222521659445</v>
      </c>
      <c r="W465" s="5">
        <f t="shared" si="71"/>
        <v>3.8615264024132283E-3</v>
      </c>
      <c r="X465" s="5">
        <f t="shared" si="77"/>
        <v>-9.6960725763531264E-2</v>
      </c>
      <c r="Y465" s="5">
        <f t="shared" si="78"/>
        <v>0.86265189106507556</v>
      </c>
      <c r="Z465" s="5">
        <f t="shared" si="79"/>
        <v>4.081327071787158E-2</v>
      </c>
    </row>
    <row r="466" spans="15:26" x14ac:dyDescent="0.25">
      <c r="O466" s="4">
        <f t="shared" si="76"/>
        <v>3.6299999999999666</v>
      </c>
      <c r="P466">
        <f t="shared" si="72"/>
        <v>4.0888802065218999E-2</v>
      </c>
      <c r="Q466">
        <f t="shared" si="69"/>
        <v>4.0926892896207545E-2</v>
      </c>
      <c r="R466">
        <f t="shared" si="73"/>
        <v>5.4715773714061208E-2</v>
      </c>
      <c r="S466">
        <f t="shared" si="70"/>
        <v>4.0964799334477185E-2</v>
      </c>
      <c r="T466">
        <f t="shared" si="74"/>
        <v>5.4724836426356407E-2</v>
      </c>
      <c r="U466">
        <f t="shared" si="75"/>
        <v>2.6791995295199012E-3</v>
      </c>
      <c r="V466">
        <v>0.10126045927480237</v>
      </c>
      <c r="W466" s="5">
        <f t="shared" si="71"/>
        <v>3.8936164860448935E-3</v>
      </c>
      <c r="X466" s="5">
        <f t="shared" si="77"/>
        <v>-9.7366842788757485E-2</v>
      </c>
      <c r="Y466" s="5">
        <f t="shared" si="78"/>
        <v>0.86218066473234667</v>
      </c>
      <c r="Z466" s="5">
        <f t="shared" si="79"/>
        <v>4.0851361548859808E-2</v>
      </c>
    </row>
    <row r="467" spans="15:26" x14ac:dyDescent="0.25">
      <c r="O467" s="4">
        <f t="shared" si="76"/>
        <v>3.6399999999999664</v>
      </c>
      <c r="P467">
        <f t="shared" si="72"/>
        <v>4.0926892896207545E-2</v>
      </c>
      <c r="Q467">
        <f t="shared" si="69"/>
        <v>4.0964799334477164E-2</v>
      </c>
      <c r="R467">
        <f t="shared" si="73"/>
        <v>5.472483642634883E-2</v>
      </c>
      <c r="S467">
        <f t="shared" si="70"/>
        <v>4.1002523945719835E-2</v>
      </c>
      <c r="T467">
        <f t="shared" si="74"/>
        <v>5.4734282438051757E-2</v>
      </c>
      <c r="U467">
        <f t="shared" si="75"/>
        <v>2.722413570292642E-3</v>
      </c>
      <c r="V467">
        <v>0.10169893430361329</v>
      </c>
      <c r="W467" s="5">
        <f t="shared" si="71"/>
        <v>3.9258838625065582E-3</v>
      </c>
      <c r="X467" s="5">
        <f t="shared" si="77"/>
        <v>-9.7773050441106735E-2</v>
      </c>
      <c r="Y467" s="5">
        <f t="shared" si="78"/>
        <v>0.86170961771423027</v>
      </c>
      <c r="Z467" s="5">
        <f t="shared" si="79"/>
        <v>4.0889267987129115E-2</v>
      </c>
    </row>
    <row r="468" spans="15:26" x14ac:dyDescent="0.25">
      <c r="O468" s="4">
        <f t="shared" si="76"/>
        <v>3.6499999999999662</v>
      </c>
      <c r="P468">
        <f t="shared" si="72"/>
        <v>4.0964799334477164E-2</v>
      </c>
      <c r="Q468">
        <f t="shared" si="69"/>
        <v>4.1002523945719745E-2</v>
      </c>
      <c r="R468">
        <f t="shared" si="73"/>
        <v>5.4734282438018825E-2</v>
      </c>
      <c r="S468">
        <f t="shared" si="70"/>
        <v>4.1040069280525823E-2</v>
      </c>
      <c r="T468">
        <f t="shared" si="74"/>
        <v>5.4744116484744393E-2</v>
      </c>
      <c r="U468">
        <f t="shared" si="75"/>
        <v>2.7661011725567926E-3</v>
      </c>
      <c r="V468">
        <v>0.10213768157378117</v>
      </c>
      <c r="W468" s="5">
        <f t="shared" si="71"/>
        <v>3.958329020208224E-3</v>
      </c>
      <c r="X468" s="5">
        <f t="shared" si="77"/>
        <v>-9.8179352553572949E-2</v>
      </c>
      <c r="Y468" s="5">
        <f t="shared" si="78"/>
        <v>0.86123874669699185</v>
      </c>
      <c r="Z468" s="5">
        <f t="shared" si="79"/>
        <v>4.0926992598371473E-2</v>
      </c>
    </row>
    <row r="469" spans="15:26" x14ac:dyDescent="0.25">
      <c r="O469" s="4">
        <f t="shared" si="76"/>
        <v>3.6599999999999659</v>
      </c>
      <c r="P469">
        <f t="shared" si="72"/>
        <v>4.1002523945719745E-2</v>
      </c>
      <c r="Q469">
        <f t="shared" si="69"/>
        <v>4.104006928052592E-2</v>
      </c>
      <c r="R469">
        <f t="shared" si="73"/>
        <v>5.4744116484779948E-2</v>
      </c>
      <c r="S469">
        <f t="shared" si="70"/>
        <v>4.1077437873918661E-2</v>
      </c>
      <c r="T469">
        <f t="shared" si="74"/>
        <v>5.4754343055661597E-2</v>
      </c>
      <c r="U469">
        <f t="shared" si="75"/>
        <v>2.8102376881649414E-3</v>
      </c>
      <c r="V469">
        <v>0.10257670545406644</v>
      </c>
      <c r="W469" s="5">
        <f t="shared" si="71"/>
        <v>3.9909524475598892E-3</v>
      </c>
      <c r="X469" s="5">
        <f t="shared" si="77"/>
        <v>-9.8585753006506557E-2</v>
      </c>
      <c r="Y469" s="5">
        <f t="shared" si="78"/>
        <v>0.86076804833330889</v>
      </c>
      <c r="Z469" s="5">
        <f t="shared" si="79"/>
        <v>4.0964537933177392E-2</v>
      </c>
    </row>
    <row r="470" spans="15:26" x14ac:dyDescent="0.25">
      <c r="O470" s="4">
        <f t="shared" si="76"/>
        <v>3.6699999999999657</v>
      </c>
      <c r="P470">
        <f t="shared" si="72"/>
        <v>4.104006928052592E-2</v>
      </c>
      <c r="Q470">
        <f t="shared" si="69"/>
        <v>4.1077437873918626E-2</v>
      </c>
      <c r="R470">
        <f t="shared" si="73"/>
        <v>5.4754343055648871E-2</v>
      </c>
      <c r="S470">
        <f t="shared" si="70"/>
        <v>4.1114632244899307E-2</v>
      </c>
      <c r="T470">
        <f t="shared" si="74"/>
        <v>5.4764966394809114E-2</v>
      </c>
      <c r="U470">
        <f t="shared" si="75"/>
        <v>2.8547986160242667E-3</v>
      </c>
      <c r="V470">
        <v>0.10301601035812039</v>
      </c>
      <c r="W470" s="5">
        <f t="shared" si="71"/>
        <v>4.0237546329715554E-3</v>
      </c>
      <c r="X470" s="5">
        <f t="shared" si="77"/>
        <v>-9.8992255725148831E-2</v>
      </c>
      <c r="Y470" s="5">
        <f t="shared" si="78"/>
        <v>0.86029751924449682</v>
      </c>
      <c r="Z470" s="5">
        <f t="shared" si="79"/>
        <v>4.1001906526569799E-2</v>
      </c>
    </row>
    <row r="471" spans="15:26" x14ac:dyDescent="0.25">
      <c r="O471" s="4">
        <f t="shared" si="76"/>
        <v>3.6799999999999655</v>
      </c>
      <c r="P471">
        <f t="shared" si="72"/>
        <v>4.1077437873918626E-2</v>
      </c>
      <c r="Q471">
        <f t="shared" si="69"/>
        <v>4.1114632244899224E-2</v>
      </c>
      <c r="R471">
        <f t="shared" si="73"/>
        <v>5.4764966394778472E-2</v>
      </c>
      <c r="S471">
        <f t="shared" si="70"/>
        <v>4.1151654895998264E-2</v>
      </c>
      <c r="T471">
        <f t="shared" si="74"/>
        <v>5.4775990500445002E-2</v>
      </c>
      <c r="U471">
        <f t="shared" si="75"/>
        <v>2.8997593666529285E-3</v>
      </c>
      <c r="V471">
        <v>0.10345560074203601</v>
      </c>
      <c r="W471" s="5">
        <f t="shared" si="71"/>
        <v>4.0567360648532209E-3</v>
      </c>
      <c r="X471" s="5">
        <f t="shared" si="77"/>
        <v>-9.9398864677182786E-2</v>
      </c>
      <c r="Y471" s="5">
        <f t="shared" si="78"/>
        <v>0.85982715602271342</v>
      </c>
      <c r="Z471" s="5">
        <f t="shared" si="79"/>
        <v>4.103910089755021E-2</v>
      </c>
    </row>
    <row r="472" spans="15:26" x14ac:dyDescent="0.25">
      <c r="O472" s="4">
        <f t="shared" si="76"/>
        <v>3.6899999999999653</v>
      </c>
      <c r="P472">
        <f t="shared" si="72"/>
        <v>4.1114632244899224E-2</v>
      </c>
      <c r="Q472">
        <f t="shared" si="69"/>
        <v>4.1151654895998341E-2</v>
      </c>
      <c r="R472">
        <f t="shared" si="73"/>
        <v>5.4775990500473173E-2</v>
      </c>
      <c r="S472">
        <f t="shared" si="70"/>
        <v>4.118850831283867E-2</v>
      </c>
      <c r="T472">
        <f t="shared" si="74"/>
        <v>5.4787419126920131E-2</v>
      </c>
      <c r="U472">
        <f t="shared" si="75"/>
        <v>2.9450955446957468E-3</v>
      </c>
      <c r="V472">
        <v>0.10389548110188833</v>
      </c>
      <c r="W472" s="5">
        <f t="shared" si="71"/>
        <v>4.0898972316148847E-3</v>
      </c>
      <c r="X472" s="5">
        <f t="shared" si="77"/>
        <v>-9.980558387027344E-2</v>
      </c>
      <c r="Y472" s="5">
        <f t="shared" si="78"/>
        <v>0.85935695523316613</v>
      </c>
      <c r="Z472" s="5">
        <f t="shared" si="79"/>
        <v>4.1076123548649097E-2</v>
      </c>
    </row>
    <row r="473" spans="15:26" x14ac:dyDescent="0.25">
      <c r="O473" s="4">
        <f t="shared" si="76"/>
        <v>3.6999999999999651</v>
      </c>
      <c r="P473">
        <f t="shared" si="72"/>
        <v>4.1151654895998341E-2</v>
      </c>
      <c r="Q473">
        <f t="shared" si="69"/>
        <v>4.1188508312838587E-2</v>
      </c>
      <c r="R473">
        <f t="shared" si="73"/>
        <v>5.4787419126889322E-2</v>
      </c>
      <c r="S473">
        <f t="shared" si="70"/>
        <v>4.1225194963704928E-2</v>
      </c>
      <c r="T473">
        <f t="shared" si="74"/>
        <v>5.4799255784250982E-2</v>
      </c>
      <c r="U473">
        <f t="shared" si="75"/>
        <v>2.9907827361659173E-3</v>
      </c>
      <c r="V473">
        <v>0.104335655971295</v>
      </c>
      <c r="W473" s="5">
        <f t="shared" si="71"/>
        <v>4.1232386216665511E-3</v>
      </c>
      <c r="X473" s="5">
        <f t="shared" si="77"/>
        <v>-0.10021241734962845</v>
      </c>
      <c r="Y473" s="5">
        <f t="shared" si="78"/>
        <v>0.85888691341629475</v>
      </c>
      <c r="Z473" s="5">
        <f t="shared" si="79"/>
        <v>4.1112976965489149E-2</v>
      </c>
    </row>
    <row r="474" spans="15:26" x14ac:dyDescent="0.25">
      <c r="O474" s="4">
        <f t="shared" si="76"/>
        <v>3.7099999999999649</v>
      </c>
      <c r="P474">
        <f t="shared" si="72"/>
        <v>4.1188508312838587E-2</v>
      </c>
      <c r="Q474">
        <f t="shared" si="69"/>
        <v>4.1225194963704997E-2</v>
      </c>
      <c r="R474">
        <f t="shared" si="73"/>
        <v>5.4799255784276732E-2</v>
      </c>
      <c r="S474">
        <f t="shared" si="70"/>
        <v>4.1261717299122126E-2</v>
      </c>
      <c r="T474">
        <f t="shared" si="74"/>
        <v>5.4811503738876756E-2</v>
      </c>
      <c r="U474">
        <f t="shared" si="75"/>
        <v>3.0367965600023813E-3</v>
      </c>
      <c r="V474">
        <v>0.10477612991897538</v>
      </c>
      <c r="W474" s="5">
        <f t="shared" si="71"/>
        <v>4.1567607234182166E-3</v>
      </c>
      <c r="X474" s="5">
        <f t="shared" si="77"/>
        <v>-0.10061936919555717</v>
      </c>
      <c r="Y474" s="5">
        <f t="shared" si="78"/>
        <v>0.85841702708994827</v>
      </c>
      <c r="Z474" s="5">
        <f t="shared" si="79"/>
        <v>4.1149663616355331E-2</v>
      </c>
    </row>
    <row r="475" spans="15:26" x14ac:dyDescent="0.25">
      <c r="O475" s="4">
        <f t="shared" si="76"/>
        <v>3.7199999999999647</v>
      </c>
      <c r="P475">
        <f t="shared" si="72"/>
        <v>4.1225194963704997E-2</v>
      </c>
      <c r="Q475">
        <f t="shared" si="69"/>
        <v>4.1261717299122272E-2</v>
      </c>
      <c r="R475">
        <f t="shared" si="73"/>
        <v>5.4811503738930963E-2</v>
      </c>
      <c r="S475">
        <f t="shared" si="70"/>
        <v>4.1298077751443056E-2</v>
      </c>
      <c r="T475">
        <f t="shared" si="74"/>
        <v>5.4824166014774633E-2</v>
      </c>
      <c r="U475">
        <f t="shared" si="75"/>
        <v>3.0831127843670746E-3</v>
      </c>
      <c r="V475">
        <v>0.10521690754631179</v>
      </c>
      <c r="W475" s="5">
        <f t="shared" si="71"/>
        <v>4.190464025279882E-3</v>
      </c>
      <c r="X475" s="5">
        <f t="shared" si="77"/>
        <v>-0.10102644352103191</v>
      </c>
      <c r="Y475" s="5">
        <f t="shared" si="78"/>
        <v>0.85794729275155357</v>
      </c>
      <c r="Z475" s="5">
        <f t="shared" si="79"/>
        <v>4.1186185951772231E-2</v>
      </c>
    </row>
    <row r="476" spans="15:26" x14ac:dyDescent="0.25">
      <c r="O476" s="4">
        <f t="shared" si="76"/>
        <v>3.7299999999999645</v>
      </c>
      <c r="P476">
        <f t="shared" si="72"/>
        <v>4.1261717299122272E-2</v>
      </c>
      <c r="Q476">
        <f t="shared" si="69"/>
        <v>4.1298077751442785E-2</v>
      </c>
      <c r="R476">
        <f t="shared" si="73"/>
        <v>5.4824166014673693E-2</v>
      </c>
      <c r="S476">
        <f t="shared" si="70"/>
        <v>4.1334278734444577E-2</v>
      </c>
      <c r="T476">
        <f t="shared" si="74"/>
        <v>5.4837245394112562E-2</v>
      </c>
      <c r="U476">
        <f t="shared" si="75"/>
        <v>3.129707243886822E-3</v>
      </c>
      <c r="V476">
        <v>0.10565799348492659</v>
      </c>
      <c r="W476" s="5">
        <f t="shared" si="71"/>
        <v>4.2243490156615472E-3</v>
      </c>
      <c r="X476" s="5">
        <f t="shared" si="77"/>
        <v>-0.10143364446926505</v>
      </c>
      <c r="Y476" s="5">
        <f t="shared" si="78"/>
        <v>0.85747770688026337</v>
      </c>
      <c r="Z476" s="5">
        <f t="shared" si="79"/>
        <v>4.1222546404092605E-2</v>
      </c>
    </row>
    <row r="477" spans="15:26" x14ac:dyDescent="0.25">
      <c r="O477" s="4">
        <f t="shared" si="76"/>
        <v>3.7399999999999642</v>
      </c>
      <c r="P477">
        <f t="shared" si="72"/>
        <v>4.1298077751442785E-2</v>
      </c>
      <c r="Q477">
        <f t="shared" si="69"/>
        <v>4.13342787344445E-2</v>
      </c>
      <c r="R477">
        <f t="shared" si="73"/>
        <v>5.4837245394084015E-2</v>
      </c>
      <c r="S477">
        <f t="shared" si="70"/>
        <v>4.1370322642933E-2</v>
      </c>
      <c r="T477">
        <f t="shared" si="74"/>
        <v>5.4850744417631568E-2</v>
      </c>
      <c r="U477">
        <f t="shared" si="75"/>
        <v>3.1765557547552776E-3</v>
      </c>
      <c r="V477">
        <v>0.10609939239426569</v>
      </c>
      <c r="W477" s="5">
        <f t="shared" si="71"/>
        <v>4.2584161829732113E-3</v>
      </c>
      <c r="X477" s="5">
        <f t="shared" si="77"/>
        <v>-0.10184097621129248</v>
      </c>
      <c r="Y477" s="5">
        <f t="shared" si="78"/>
        <v>0.85700826593909163</v>
      </c>
      <c r="Z477" s="5">
        <f t="shared" si="79"/>
        <v>4.1258747387094293E-2</v>
      </c>
    </row>
    <row r="478" spans="15:26" x14ac:dyDescent="0.25">
      <c r="O478" s="4">
        <f t="shared" si="76"/>
        <v>3.749999999999964</v>
      </c>
      <c r="P478">
        <f t="shared" si="72"/>
        <v>4.13342787344445E-2</v>
      </c>
      <c r="Q478">
        <f t="shared" si="69"/>
        <v>4.1370322642932764E-2</v>
      </c>
      <c r="R478">
        <f t="shared" si="73"/>
        <v>5.4850744417543097E-2</v>
      </c>
      <c r="S478">
        <f t="shared" si="70"/>
        <v>4.140621185235651E-2</v>
      </c>
      <c r="T478">
        <f t="shared" si="74"/>
        <v>5.4864665386261301E-2</v>
      </c>
      <c r="U478">
        <f t="shared" si="75"/>
        <v>3.2236343718203301E-3</v>
      </c>
      <c r="V478">
        <v>0.10654110895918052</v>
      </c>
      <c r="W478" s="5">
        <f t="shared" si="71"/>
        <v>4.2926660156248769E-3</v>
      </c>
      <c r="X478" s="5">
        <f t="shared" si="77"/>
        <v>-0.10224844294355565</v>
      </c>
      <c r="Y478" s="5">
        <f t="shared" si="78"/>
        <v>0.85653896637704485</v>
      </c>
      <c r="Z478" s="5">
        <f t="shared" si="79"/>
        <v>4.1294791295582792E-2</v>
      </c>
    </row>
    <row r="479" spans="15:26" x14ac:dyDescent="0.25">
      <c r="O479" s="4">
        <f t="shared" si="76"/>
        <v>3.7599999999999638</v>
      </c>
      <c r="P479">
        <f t="shared" si="72"/>
        <v>4.1370322642932764E-2</v>
      </c>
      <c r="Q479">
        <f t="shared" si="69"/>
        <v>4.1406211852356552E-2</v>
      </c>
      <c r="R479">
        <f t="shared" si="73"/>
        <v>5.4864665386276955E-2</v>
      </c>
      <c r="S479">
        <f t="shared" si="70"/>
        <v>4.1441948718428608E-2</v>
      </c>
      <c r="T479">
        <f t="shared" si="74"/>
        <v>5.4879010361521471E-2</v>
      </c>
      <c r="U479">
        <f t="shared" si="75"/>
        <v>3.270919124451638E-3</v>
      </c>
      <c r="V479">
        <v>0.10698314788753215</v>
      </c>
      <c r="W479" s="5">
        <f t="shared" si="71"/>
        <v>4.327099002026543E-3</v>
      </c>
      <c r="X479" s="5">
        <f t="shared" si="77"/>
        <v>-0.1026560488855056</v>
      </c>
      <c r="Y479" s="5">
        <f t="shared" si="78"/>
        <v>0.85606980463122573</v>
      </c>
      <c r="Z479" s="5">
        <f t="shared" si="79"/>
        <v>4.1330680505006684E-2</v>
      </c>
    </row>
    <row r="480" spans="15:26" x14ac:dyDescent="0.25">
      <c r="O480" s="4">
        <f t="shared" si="76"/>
        <v>3.7699999999999636</v>
      </c>
      <c r="P480">
        <f t="shared" si="72"/>
        <v>4.1406211852356552E-2</v>
      </c>
      <c r="Q480">
        <f t="shared" si="69"/>
        <v>4.1441948718428726E-2</v>
      </c>
      <c r="R480">
        <f t="shared" si="73"/>
        <v>5.4879010361565943E-2</v>
      </c>
      <c r="S480">
        <f t="shared" si="70"/>
        <v>4.1477535576757894E-2</v>
      </c>
      <c r="T480">
        <f t="shared" si="74"/>
        <v>5.4893781166854401E-2</v>
      </c>
      <c r="U480">
        <f t="shared" si="75"/>
        <v>3.3183862288458025E-3</v>
      </c>
      <c r="V480">
        <v>0.10742551390779653</v>
      </c>
      <c r="W480" s="5">
        <f t="shared" si="71"/>
        <v>4.3617156305882088E-3</v>
      </c>
      <c r="X480" s="5">
        <f t="shared" si="77"/>
        <v>-0.10306379827720832</v>
      </c>
      <c r="Y480" s="5">
        <f t="shared" si="78"/>
        <v>0.8556007771289309</v>
      </c>
      <c r="Z480" s="5">
        <f t="shared" si="79"/>
        <v>4.1366417371078913E-2</v>
      </c>
    </row>
    <row r="481" spans="15:26" x14ac:dyDescent="0.25">
      <c r="O481" s="4">
        <f t="shared" si="76"/>
        <v>3.7799999999999634</v>
      </c>
      <c r="P481">
        <f t="shared" si="72"/>
        <v>4.1441948718428726E-2</v>
      </c>
      <c r="Q481">
        <f t="shared" si="69"/>
        <v>4.1477535576757915E-2</v>
      </c>
      <c r="R481">
        <f t="shared" si="73"/>
        <v>5.489378116686227E-2</v>
      </c>
      <c r="S481">
        <f t="shared" si="70"/>
        <v>4.1512974742488891E-2</v>
      </c>
      <c r="T481">
        <f t="shared" si="74"/>
        <v>5.4908979388797602E-2</v>
      </c>
      <c r="U481">
        <f t="shared" si="75"/>
        <v>3.366011993533204E-3</v>
      </c>
      <c r="V481">
        <v>0.10786821176668364</v>
      </c>
      <c r="W481" s="5">
        <f t="shared" si="71"/>
        <v>4.3965163897198732E-3</v>
      </c>
      <c r="X481" s="5">
        <f t="shared" si="77"/>
        <v>-0.10347169537696377</v>
      </c>
      <c r="Y481" s="5">
        <f t="shared" si="78"/>
        <v>0.8551318802897292</v>
      </c>
      <c r="Z481" s="5">
        <f t="shared" si="79"/>
        <v>4.1402004229408089E-2</v>
      </c>
    </row>
    <row r="482" spans="15:26" x14ac:dyDescent="0.25">
      <c r="O482" s="4">
        <f t="shared" si="76"/>
        <v>3.7899999999999632</v>
      </c>
      <c r="P482">
        <f t="shared" si="72"/>
        <v>4.1477535576757915E-2</v>
      </c>
      <c r="Q482">
        <f t="shared" si="69"/>
        <v>4.1512974742488995E-2</v>
      </c>
      <c r="R482">
        <f t="shared" si="73"/>
        <v>5.4908979388837049E-2</v>
      </c>
      <c r="S482">
        <f t="shared" si="70"/>
        <v>4.1548268509951108E-2</v>
      </c>
      <c r="T482">
        <f t="shared" si="74"/>
        <v>5.4924606378091968E-2</v>
      </c>
      <c r="U482">
        <f t="shared" si="75"/>
        <v>3.4137728254918613E-3</v>
      </c>
      <c r="V482">
        <v>0.10831124622677002</v>
      </c>
      <c r="W482" s="5">
        <f t="shared" si="71"/>
        <v>4.4315017678315388E-3</v>
      </c>
      <c r="X482" s="5">
        <f t="shared" si="77"/>
        <v>-0.10387974445893848</v>
      </c>
      <c r="Y482" s="5">
        <f t="shared" si="78"/>
        <v>0.8546631105275222</v>
      </c>
      <c r="Z482" s="5">
        <f t="shared" si="79"/>
        <v>4.1437443395139037E-2</v>
      </c>
    </row>
    <row r="483" spans="15:26" x14ac:dyDescent="0.25">
      <c r="O483" s="4">
        <f t="shared" si="76"/>
        <v>3.799999999999963</v>
      </c>
      <c r="P483">
        <f t="shared" si="72"/>
        <v>4.1512974742488995E-2</v>
      </c>
      <c r="Q483">
        <f t="shared" si="69"/>
        <v>4.1548268509951539E-2</v>
      </c>
      <c r="R483">
        <f t="shared" si="73"/>
        <v>5.4924606378255449E-2</v>
      </c>
      <c r="S483">
        <f t="shared" si="70"/>
        <v>4.1583419152314748E-2</v>
      </c>
      <c r="T483">
        <f t="shared" si="74"/>
        <v>5.4940663250334004E-2</v>
      </c>
      <c r="U483">
        <f t="shared" si="75"/>
        <v>3.4616452078555428E-3</v>
      </c>
      <c r="V483">
        <v>0.10875462206413931</v>
      </c>
      <c r="W483" s="5">
        <f t="shared" si="71"/>
        <v>4.466672253333203E-3</v>
      </c>
      <c r="X483" s="5">
        <f t="shared" si="77"/>
        <v>-0.10428794981080611</v>
      </c>
      <c r="Y483" s="5">
        <f t="shared" si="78"/>
        <v>0.85419446425259149</v>
      </c>
      <c r="Z483" s="5">
        <f t="shared" si="79"/>
        <v>4.147273716260113E-2</v>
      </c>
    </row>
    <row r="484" spans="15:26" x14ac:dyDescent="0.25">
      <c r="O484" s="4">
        <f t="shared" si="76"/>
        <v>3.8099999999999627</v>
      </c>
      <c r="P484">
        <f t="shared" si="72"/>
        <v>4.1548268509951539E-2</v>
      </c>
      <c r="Q484">
        <f t="shared" si="69"/>
        <v>4.1583419152314956E-2</v>
      </c>
      <c r="R484">
        <f t="shared" si="73"/>
        <v>5.4940663250413316E-2</v>
      </c>
      <c r="S484">
        <f t="shared" si="70"/>
        <v>4.1618428921257979E-2</v>
      </c>
      <c r="T484">
        <f t="shared" si="74"/>
        <v>5.4957150888549564E-2</v>
      </c>
      <c r="U484">
        <f t="shared" si="75"/>
        <v>3.5096059136247582E-3</v>
      </c>
      <c r="V484">
        <v>0.10919834406602906</v>
      </c>
      <c r="W484" s="5">
        <f t="shared" si="71"/>
        <v>4.5020283346348692E-3</v>
      </c>
      <c r="X484" s="5">
        <f t="shared" si="77"/>
        <v>-0.10469631573139419</v>
      </c>
      <c r="Y484" s="5">
        <f t="shared" si="78"/>
        <v>0.85372593787363393</v>
      </c>
      <c r="Z484" s="5">
        <f t="shared" si="79"/>
        <v>4.150788780496379E-2</v>
      </c>
    </row>
    <row r="485" spans="15:26" x14ac:dyDescent="0.25">
      <c r="O485" s="4">
        <f t="shared" si="76"/>
        <v>3.8199999999999625</v>
      </c>
      <c r="P485">
        <f t="shared" si="72"/>
        <v>4.1583419152314956E-2</v>
      </c>
      <c r="Q485">
        <f t="shared" si="69"/>
        <v>4.1618428921258367E-2</v>
      </c>
      <c r="R485">
        <f t="shared" si="73"/>
        <v>5.4957150888698E-2</v>
      </c>
      <c r="S485">
        <f t="shared" si="70"/>
        <v>4.1653300046641778E-2</v>
      </c>
      <c r="T485">
        <f t="shared" si="74"/>
        <v>5.4974069943104574E-2</v>
      </c>
      <c r="U485">
        <f t="shared" si="75"/>
        <v>3.5576316406573474E-3</v>
      </c>
      <c r="V485">
        <v>0.10964241702851026</v>
      </c>
      <c r="W485" s="5">
        <f t="shared" si="71"/>
        <v>4.5375705001465339E-3</v>
      </c>
      <c r="X485" s="5">
        <f t="shared" si="77"/>
        <v>-0.10510484652836372</v>
      </c>
      <c r="Y485" s="5">
        <f t="shared" si="78"/>
        <v>0.85325752779976227</v>
      </c>
      <c r="Z485" s="5">
        <f t="shared" si="79"/>
        <v>4.1542897573906112E-2</v>
      </c>
    </row>
    <row r="486" spans="15:26" x14ac:dyDescent="0.25">
      <c r="O486" s="4">
        <f t="shared" si="76"/>
        <v>3.8299999999999623</v>
      </c>
      <c r="P486">
        <f t="shared" si="72"/>
        <v>4.1618428921258367E-2</v>
      </c>
      <c r="Q486">
        <f t="shared" si="69"/>
        <v>4.1653300046641931E-2</v>
      </c>
      <c r="R486">
        <f t="shared" si="73"/>
        <v>5.4974069943163041E-2</v>
      </c>
      <c r="S486">
        <f t="shared" si="70"/>
        <v>4.1688034736193438E-2</v>
      </c>
      <c r="T486">
        <f t="shared" si="74"/>
        <v>5.4991420834420761E-2</v>
      </c>
      <c r="U486">
        <f t="shared" si="75"/>
        <v>3.6056994257719537E-3</v>
      </c>
      <c r="V486">
        <v>0.11008684575415553</v>
      </c>
      <c r="W486" s="5">
        <f t="shared" si="71"/>
        <v>4.5732992382781987E-3</v>
      </c>
      <c r="X486" s="5">
        <f t="shared" si="77"/>
        <v>-0.10551354651587733</v>
      </c>
      <c r="Y486" s="5">
        <f t="shared" si="78"/>
        <v>0.85278923044250976</v>
      </c>
      <c r="Z486" s="5">
        <f t="shared" si="79"/>
        <v>4.1577768699288427E-2</v>
      </c>
    </row>
    <row r="487" spans="15:26" x14ac:dyDescent="0.25">
      <c r="O487" s="4">
        <f t="shared" si="76"/>
        <v>3.8399999999999621</v>
      </c>
      <c r="P487">
        <f t="shared" si="72"/>
        <v>4.1653300046641931E-2</v>
      </c>
      <c r="Q487">
        <f t="shared" ref="Q487:Q550" si="80">$R$12+(O487+$C$3)*$Q$12+$P$12*((O487+$C$3)^2)+$O$12*((O487+$C$3)^3)+$N$12*((O487+$C$3)^4)+$M$12*((O487+$C$3)^5)+$L$12*((O487+$C$3)^6)+$K$12*((O487+$C$3)^7)+$J$12*((O487+$C$3)^8)+$I$12*((O487+$C$3)^9)+$H$12*((O487+$C$3)^10)</f>
        <v>4.1688034736192883E-2</v>
      </c>
      <c r="R487">
        <f t="shared" si="73"/>
        <v>5.4991420834207598E-2</v>
      </c>
      <c r="S487">
        <f t="shared" ref="S487:S550" si="81">$R$12+(O487+2*$C$3)*$Q$12+$P$12*((O487+2*$C$3)^2)+$O$12*((O487+2*$C$3)^3)+$N$12*((O487+2*$C$3)^4)+$M$12*((O487+2*$C$3)^5)+$L$12*((O487+2*$C$3)^6)+$K$12*((O487+2*$C$3)^7)+$J$12*((O487+2*$C$3)^8)+$I$12*((O487+2*$C$3)^9)+$H$12*((O487+2*$C$3)^10)</f>
        <v>4.1722635175198391E-2</v>
      </c>
      <c r="T487">
        <f t="shared" si="74"/>
        <v>5.5009203753313425E-2</v>
      </c>
      <c r="U487">
        <f t="shared" si="75"/>
        <v>3.6537863105826898E-3</v>
      </c>
      <c r="V487">
        <v>0.11053163504974341</v>
      </c>
      <c r="W487" s="5">
        <f t="shared" ref="W487:W550" si="82">((O487^3)/6)*($C$2^2)</f>
        <v>4.6092150374398644E-3</v>
      </c>
      <c r="X487" s="5">
        <f t="shared" si="77"/>
        <v>-0.10592242001230354</v>
      </c>
      <c r="Y487" s="5">
        <f t="shared" si="78"/>
        <v>0.8523210422177967</v>
      </c>
      <c r="Z487" s="5">
        <f t="shared" si="79"/>
        <v>4.1612503388838665E-2</v>
      </c>
    </row>
    <row r="488" spans="15:26" x14ac:dyDescent="0.25">
      <c r="O488" s="4">
        <f t="shared" si="76"/>
        <v>3.8499999999999619</v>
      </c>
      <c r="P488">
        <f t="shared" ref="P488:P551" si="83">$R$12+O488*$Q$12+$P$12*(O488^2)+$O$12*(O488^3)+$N$12*(O488^4)+$M$12*(O488^5)+$L$12*(O488^6)+$K$12*(O488^7)+$J$12*(O488^8)+$I$12*(O488^9)+$H$12*(O488^10)</f>
        <v>4.1688034736192883E-2</v>
      </c>
      <c r="Q488">
        <f t="shared" si="80"/>
        <v>4.1722635175198503E-2</v>
      </c>
      <c r="R488">
        <f t="shared" ref="R488:R551" si="84">P488+(O488*(Q488-P488))/$C$3</f>
        <v>5.5009203753356169E-2</v>
      </c>
      <c r="S488">
        <f t="shared" si="81"/>
        <v>4.1757103526203168E-2</v>
      </c>
      <c r="T488">
        <f t="shared" ref="T488:T551" si="85">Q488+((O488+$C$3)*(S488-Q488)/$C$3)</f>
        <v>5.5027418662999296E-2</v>
      </c>
      <c r="U488">
        <f t="shared" ref="U488:U551" si="86">((T488-R488)/$C$3)+($C$2^2)*O488</f>
        <v>3.7018694643127037E-3</v>
      </c>
      <c r="V488">
        <v>0.11097678972396234</v>
      </c>
      <c r="W488" s="5">
        <f t="shared" si="82"/>
        <v>4.6453183860415293E-3</v>
      </c>
      <c r="X488" s="5">
        <f t="shared" si="77"/>
        <v>-0.10633147133792081</v>
      </c>
      <c r="Y488" s="5">
        <f t="shared" si="78"/>
        <v>0.85185295954789131</v>
      </c>
      <c r="Z488" s="5">
        <f t="shared" si="79"/>
        <v>4.1647103827843507E-2</v>
      </c>
    </row>
    <row r="489" spans="15:26" x14ac:dyDescent="0.25">
      <c r="O489" s="4">
        <f t="shared" ref="O489:O552" si="87">O488+$C$3</f>
        <v>3.8599999999999617</v>
      </c>
      <c r="P489">
        <f t="shared" si="83"/>
        <v>4.1722635175198503E-2</v>
      </c>
      <c r="Q489">
        <f t="shared" si="80"/>
        <v>4.1757103526203272E-2</v>
      </c>
      <c r="R489">
        <f t="shared" si="84"/>
        <v>5.5027418663039472E-2</v>
      </c>
      <c r="S489">
        <f t="shared" si="81"/>
        <v>4.1791441928724395E-2</v>
      </c>
      <c r="T489">
        <f t="shared" si="85"/>
        <v>5.5046065301877514E-2</v>
      </c>
      <c r="U489">
        <f t="shared" si="86"/>
        <v>3.7499264838041944E-3</v>
      </c>
      <c r="V489">
        <v>0.11142231458512779</v>
      </c>
      <c r="W489" s="5">
        <f t="shared" si="82"/>
        <v>4.681609772493195E-3</v>
      </c>
      <c r="X489" s="5">
        <f t="shared" ref="X489:X552" si="88">-V489+W489</f>
        <v>-0.10674070481263459</v>
      </c>
      <c r="Y489" s="5">
        <f t="shared" ref="Y489:Y552" si="89">EXP(X489-$P$104*O489)</f>
        <v>0.85138497886335374</v>
      </c>
      <c r="Z489" s="5">
        <f t="shared" ref="Z489:Z552" si="90">LN(Y489)/-O489</f>
        <v>4.1681572178847388E-2</v>
      </c>
    </row>
    <row r="490" spans="15:26" x14ac:dyDescent="0.25">
      <c r="O490" s="4">
        <f t="shared" si="87"/>
        <v>3.8699999999999615</v>
      </c>
      <c r="P490">
        <f t="shared" si="83"/>
        <v>4.1757103526203272E-2</v>
      </c>
      <c r="Q490">
        <f t="shared" si="80"/>
        <v>4.1791441928724721E-2</v>
      </c>
      <c r="R490">
        <f t="shared" si="84"/>
        <v>5.5046065302003726E-2</v>
      </c>
      <c r="S490">
        <f t="shared" si="81"/>
        <v>4.1825652498966998E-2</v>
      </c>
      <c r="T490">
        <f t="shared" si="85"/>
        <v>5.5065143182727989E-2</v>
      </c>
      <c r="U490">
        <f t="shared" si="86"/>
        <v>3.7979347724263453E-3</v>
      </c>
      <c r="V490">
        <v>0.11186821443894139</v>
      </c>
      <c r="W490" s="5">
        <f t="shared" si="82"/>
        <v>4.7180896852048607E-3</v>
      </c>
      <c r="X490" s="5">
        <f t="shared" si="88"/>
        <v>-0.10715012475373653</v>
      </c>
      <c r="Y490" s="5">
        <f t="shared" si="89"/>
        <v>0.85091709660493675</v>
      </c>
      <c r="Z490" s="5">
        <f t="shared" si="90"/>
        <v>4.1715910581367595E-2</v>
      </c>
    </row>
    <row r="491" spans="15:26" x14ac:dyDescent="0.25">
      <c r="O491" s="4">
        <f t="shared" si="87"/>
        <v>3.8799999999999613</v>
      </c>
      <c r="P491">
        <f t="shared" si="83"/>
        <v>4.1791441928724721E-2</v>
      </c>
      <c r="Q491">
        <f t="shared" si="80"/>
        <v>4.1825652498967102E-2</v>
      </c>
      <c r="R491">
        <f t="shared" si="84"/>
        <v>5.5065143182768374E-2</v>
      </c>
      <c r="S491">
        <f t="shared" si="81"/>
        <v>4.1859737329553094E-2</v>
      </c>
      <c r="T491">
        <f t="shared" si="85"/>
        <v>5.5084651596918069E-2</v>
      </c>
      <c r="U491">
        <f t="shared" si="86"/>
        <v>3.8458722149694933E-3</v>
      </c>
      <c r="V491">
        <v>0.11231449408623248</v>
      </c>
      <c r="W491" s="5">
        <f t="shared" si="82"/>
        <v>4.7547586125865253E-3</v>
      </c>
      <c r="X491" s="5">
        <f t="shared" si="88"/>
        <v>-0.10755973547364596</v>
      </c>
      <c r="Y491" s="5">
        <f t="shared" si="89"/>
        <v>0.85044930922549666</v>
      </c>
      <c r="Z491" s="5">
        <f t="shared" si="90"/>
        <v>4.1750121151608657E-2</v>
      </c>
    </row>
    <row r="492" spans="15:26" x14ac:dyDescent="0.25">
      <c r="O492" s="4">
        <f t="shared" si="87"/>
        <v>3.889999999999961</v>
      </c>
      <c r="P492">
        <f t="shared" si="83"/>
        <v>4.1825652498967102E-2</v>
      </c>
      <c r="Q492">
        <f t="shared" si="80"/>
        <v>4.1859737329553011E-2</v>
      </c>
      <c r="R492">
        <f t="shared" si="84"/>
        <v>5.5084651596885678E-2</v>
      </c>
      <c r="S492">
        <f t="shared" si="81"/>
        <v>4.1893698489257149E-2</v>
      </c>
      <c r="T492">
        <f t="shared" si="85"/>
        <v>5.510458961416663E-2</v>
      </c>
      <c r="U492">
        <f t="shared" si="86"/>
        <v>3.8937166280951386E-3</v>
      </c>
      <c r="V492">
        <v>0.11276115832074479</v>
      </c>
      <c r="W492" s="5">
        <f t="shared" si="82"/>
        <v>4.7916170430481898E-3</v>
      </c>
      <c r="X492" s="5">
        <f t="shared" si="88"/>
        <v>-0.1079695412776966</v>
      </c>
      <c r="Y492" s="5">
        <f t="shared" si="89"/>
        <v>0.84998161319185828</v>
      </c>
      <c r="Z492" s="5">
        <f t="shared" si="90"/>
        <v>4.1784205982193297E-2</v>
      </c>
    </row>
    <row r="493" spans="15:26" x14ac:dyDescent="0.25">
      <c r="O493" s="4">
        <f t="shared" si="87"/>
        <v>3.8999999999999608</v>
      </c>
      <c r="P493">
        <f t="shared" si="83"/>
        <v>4.1859737329553011E-2</v>
      </c>
      <c r="Q493">
        <f t="shared" si="80"/>
        <v>4.1893698489256961E-2</v>
      </c>
      <c r="R493">
        <f t="shared" si="84"/>
        <v>5.5104589614093563E-2</v>
      </c>
      <c r="S493">
        <f t="shared" si="81"/>
        <v>4.1927538022751218E-2</v>
      </c>
      <c r="T493">
        <f t="shared" si="85"/>
        <v>5.5124956085511122E-2</v>
      </c>
      <c r="U493">
        <f t="shared" si="86"/>
        <v>3.9414461417558409E-3</v>
      </c>
      <c r="V493">
        <v>0.11320821192692032</v>
      </c>
      <c r="W493" s="5">
        <f t="shared" si="82"/>
        <v>4.8286654649998557E-3</v>
      </c>
      <c r="X493" s="5">
        <f t="shared" si="88"/>
        <v>-0.10837954646192047</v>
      </c>
      <c r="Y493" s="5">
        <f t="shared" si="89"/>
        <v>0.84951400498667751</v>
      </c>
      <c r="Z493" s="5">
        <f t="shared" si="90"/>
        <v>4.181816714189629E-2</v>
      </c>
    </row>
    <row r="494" spans="15:26" x14ac:dyDescent="0.25">
      <c r="O494" s="4">
        <f t="shared" si="87"/>
        <v>3.9099999999999606</v>
      </c>
      <c r="P494">
        <f t="shared" si="83"/>
        <v>4.1893698489256961E-2</v>
      </c>
      <c r="Q494">
        <f t="shared" si="80"/>
        <v>4.1927538022751273E-2</v>
      </c>
      <c r="R494">
        <f t="shared" si="84"/>
        <v>5.5124956085532827E-2</v>
      </c>
      <c r="S494">
        <f t="shared" si="81"/>
        <v>4.1961257950360348E-2</v>
      </c>
      <c r="T494">
        <f t="shared" si="85"/>
        <v>5.5145749645508294E-2</v>
      </c>
      <c r="U494">
        <f t="shared" si="86"/>
        <v>3.9890390975466702E-3</v>
      </c>
      <c r="V494">
        <v>0.11365565967770962</v>
      </c>
      <c r="W494" s="5">
        <f t="shared" si="82"/>
        <v>4.8659043668515213E-3</v>
      </c>
      <c r="X494" s="5">
        <f t="shared" si="88"/>
        <v>-0.10878975531085809</v>
      </c>
      <c r="Y494" s="5">
        <f t="shared" si="89"/>
        <v>0.84904648111027481</v>
      </c>
      <c r="Z494" s="5">
        <f t="shared" si="90"/>
        <v>4.1852006675389471E-2</v>
      </c>
    </row>
    <row r="495" spans="15:26" x14ac:dyDescent="0.25">
      <c r="O495" s="4">
        <f t="shared" si="87"/>
        <v>3.9199999999999604</v>
      </c>
      <c r="P495">
        <f t="shared" si="83"/>
        <v>4.1927538022751273E-2</v>
      </c>
      <c r="Q495">
        <f t="shared" si="80"/>
        <v>4.1961257950360348E-2</v>
      </c>
      <c r="R495">
        <f t="shared" si="84"/>
        <v>5.5145749645508294E-2</v>
      </c>
      <c r="S495">
        <f t="shared" si="81"/>
        <v>4.199486026782337E-2</v>
      </c>
      <c r="T495">
        <f t="shared" si="85"/>
        <v>5.5166968713327776E-2</v>
      </c>
      <c r="U495">
        <f t="shared" si="86"/>
        <v>4.0364739819481882E-3</v>
      </c>
      <c r="V495">
        <v>0.11410350633240886</v>
      </c>
      <c r="W495" s="5">
        <f t="shared" si="82"/>
        <v>4.9033342370131856E-3</v>
      </c>
      <c r="X495" s="5">
        <f t="shared" si="88"/>
        <v>-0.10920017209539568</v>
      </c>
      <c r="Y495" s="5">
        <f t="shared" si="89"/>
        <v>0.84857903808243973</v>
      </c>
      <c r="Z495" s="5">
        <f t="shared" si="90"/>
        <v>4.188572660299747E-2</v>
      </c>
    </row>
    <row r="496" spans="15:26" x14ac:dyDescent="0.25">
      <c r="O496" s="4">
        <f t="shared" si="87"/>
        <v>3.9299999999999602</v>
      </c>
      <c r="P496">
        <f t="shared" si="83"/>
        <v>4.1961257950360348E-2</v>
      </c>
      <c r="Q496">
        <f t="shared" si="80"/>
        <v>4.1994860267823321E-2</v>
      </c>
      <c r="R496">
        <f t="shared" si="84"/>
        <v>5.5166968713308687E-2</v>
      </c>
      <c r="S496">
        <f t="shared" si="81"/>
        <v>4.2028346946063472E-2</v>
      </c>
      <c r="T496">
        <f t="shared" si="85"/>
        <v>5.5188611494442597E-2</v>
      </c>
      <c r="U496">
        <f t="shared" si="86"/>
        <v>4.0837294133909633E-3</v>
      </c>
      <c r="V496">
        <v>0.11455175663450616</v>
      </c>
      <c r="W496" s="5">
        <f t="shared" si="82"/>
        <v>4.9409555638948504E-3</v>
      </c>
      <c r="X496" s="5">
        <f t="shared" si="88"/>
        <v>-0.10961080107061132</v>
      </c>
      <c r="Y496" s="5">
        <f t="shared" si="89"/>
        <v>0.84811167244422214</v>
      </c>
      <c r="Z496" s="5">
        <f t="shared" si="90"/>
        <v>4.1919328920459395E-2</v>
      </c>
    </row>
    <row r="497" spans="15:26" x14ac:dyDescent="0.25">
      <c r="O497" s="4">
        <f t="shared" si="87"/>
        <v>3.93999999999996</v>
      </c>
      <c r="P497">
        <f t="shared" si="83"/>
        <v>4.1994860267823321E-2</v>
      </c>
      <c r="Q497">
        <f t="shared" si="80"/>
        <v>4.2028346946063465E-2</v>
      </c>
      <c r="R497">
        <f t="shared" si="84"/>
        <v>5.5188611494439863E-2</v>
      </c>
      <c r="S497">
        <f t="shared" si="81"/>
        <v>4.2061719930971145E-2</v>
      </c>
      <c r="T497">
        <f t="shared" si="85"/>
        <v>5.5210675984596919E-2</v>
      </c>
      <c r="U497">
        <f t="shared" si="86"/>
        <v>4.1307844157055839E-3</v>
      </c>
      <c r="V497">
        <v>0.11500041530954502</v>
      </c>
      <c r="W497" s="5">
        <f t="shared" si="82"/>
        <v>4.9787688359065156E-3</v>
      </c>
      <c r="X497" s="5">
        <f t="shared" si="88"/>
        <v>-0.1100216464736385</v>
      </c>
      <c r="Y497" s="5">
        <f t="shared" si="89"/>
        <v>0.84764438075970294</v>
      </c>
      <c r="Z497" s="5">
        <f t="shared" si="90"/>
        <v>4.1952815598698574E-2</v>
      </c>
    </row>
    <row r="498" spans="15:26" x14ac:dyDescent="0.25">
      <c r="O498" s="4">
        <f t="shared" si="87"/>
        <v>3.9499999999999598</v>
      </c>
      <c r="P498">
        <f t="shared" si="83"/>
        <v>4.2028346946063465E-2</v>
      </c>
      <c r="Q498">
        <f t="shared" si="80"/>
        <v>4.206171993097093E-2</v>
      </c>
      <c r="R498">
        <f t="shared" si="84"/>
        <v>5.5210675984511959E-2</v>
      </c>
      <c r="S498">
        <f t="shared" si="81"/>
        <v>4.2094981143189526E-2</v>
      </c>
      <c r="T498">
        <f t="shared" si="85"/>
        <v>5.5233159969535039E-2</v>
      </c>
      <c r="U498">
        <f t="shared" si="86"/>
        <v>4.1776180023080497E-3</v>
      </c>
      <c r="V498">
        <v>0.11544948706302524</v>
      </c>
      <c r="W498" s="5">
        <f t="shared" si="82"/>
        <v>5.0167745414581811E-3</v>
      </c>
      <c r="X498" s="5">
        <f t="shared" si="88"/>
        <v>-0.11043271252156706</v>
      </c>
      <c r="Y498" s="5">
        <f t="shared" si="89"/>
        <v>0.84717715961772722</v>
      </c>
      <c r="Z498" s="5">
        <f t="shared" si="90"/>
        <v>4.1986188583605213E-2</v>
      </c>
    </row>
    <row r="499" spans="15:26" x14ac:dyDescent="0.25">
      <c r="O499" s="4">
        <f t="shared" si="87"/>
        <v>3.9599999999999596</v>
      </c>
      <c r="P499">
        <f t="shared" si="83"/>
        <v>4.206171993097093E-2</v>
      </c>
      <c r="Q499">
        <f t="shared" si="80"/>
        <v>4.2094981143189471E-2</v>
      </c>
      <c r="R499">
        <f t="shared" si="84"/>
        <v>5.5233159969513057E-2</v>
      </c>
      <c r="S499">
        <f t="shared" si="81"/>
        <v>4.2128132477914131E-2</v>
      </c>
      <c r="T499">
        <f t="shared" si="85"/>
        <v>5.5256061028879276E-2</v>
      </c>
      <c r="U499">
        <f t="shared" si="86"/>
        <v>4.2242095366218863E-3</v>
      </c>
      <c r="V499">
        <v>0.11589897657830593</v>
      </c>
      <c r="W499" s="5">
        <f t="shared" si="82"/>
        <v>5.054973168959846E-3</v>
      </c>
      <c r="X499" s="5">
        <f t="shared" si="88"/>
        <v>-0.11084400340934608</v>
      </c>
      <c r="Y499" s="5">
        <f t="shared" si="89"/>
        <v>0.84671000563362964</v>
      </c>
      <c r="Z499" s="5">
        <f t="shared" si="90"/>
        <v>4.2019449795823026E-2</v>
      </c>
    </row>
    <row r="500" spans="15:26" x14ac:dyDescent="0.25">
      <c r="O500" s="4">
        <f t="shared" si="87"/>
        <v>3.9699999999999593</v>
      </c>
      <c r="P500">
        <f t="shared" si="83"/>
        <v>4.2094981143189471E-2</v>
      </c>
      <c r="Q500">
        <f t="shared" si="80"/>
        <v>4.2128132477914464E-2</v>
      </c>
      <c r="R500">
        <f t="shared" si="84"/>
        <v>5.5256061029011511E-2</v>
      </c>
      <c r="S500">
        <f t="shared" si="81"/>
        <v>4.2161175804696548E-2</v>
      </c>
      <c r="T500">
        <f t="shared" si="85"/>
        <v>5.5279376537183761E-2</v>
      </c>
      <c r="U500">
        <f t="shared" si="86"/>
        <v>4.2705385172250058E-3</v>
      </c>
      <c r="V500">
        <v>0.11634888851454007</v>
      </c>
      <c r="W500" s="5">
        <f t="shared" si="82"/>
        <v>5.0933652068215112E-3</v>
      </c>
      <c r="X500" s="5">
        <f t="shared" si="88"/>
        <v>-0.11125552330771857</v>
      </c>
      <c r="Y500" s="5">
        <f t="shared" si="89"/>
        <v>0.84624291545092756</v>
      </c>
      <c r="Z500" s="5">
        <f t="shared" si="90"/>
        <v>4.2052601130546957E-2</v>
      </c>
    </row>
    <row r="501" spans="15:26" x14ac:dyDescent="0.25">
      <c r="O501" s="4">
        <f t="shared" si="87"/>
        <v>3.9799999999999591</v>
      </c>
      <c r="P501">
        <f t="shared" si="83"/>
        <v>4.2128132477914464E-2</v>
      </c>
      <c r="Q501">
        <f t="shared" si="80"/>
        <v>4.2161175804696562E-2</v>
      </c>
      <c r="R501">
        <f t="shared" si="84"/>
        <v>5.5279376537189284E-2</v>
      </c>
      <c r="S501">
        <f t="shared" si="81"/>
        <v>4.2194112967261187E-2</v>
      </c>
      <c r="T501">
        <f t="shared" si="85"/>
        <v>5.5303103667981884E-2</v>
      </c>
      <c r="U501">
        <f t="shared" si="86"/>
        <v>4.3165848792599947E-3</v>
      </c>
      <c r="V501">
        <v>0.11679922750462596</v>
      </c>
      <c r="W501" s="5">
        <f t="shared" si="82"/>
        <v>5.1319511434531756E-3</v>
      </c>
      <c r="X501" s="5">
        <f t="shared" si="88"/>
        <v>-0.11166727636117278</v>
      </c>
      <c r="Y501" s="5">
        <f t="shared" si="89"/>
        <v>0.84577588574299478</v>
      </c>
      <c r="Z501" s="5">
        <f t="shared" si="90"/>
        <v>4.2085644457327973E-2</v>
      </c>
    </row>
    <row r="502" spans="15:26" x14ac:dyDescent="0.25">
      <c r="O502" s="4">
        <f t="shared" si="87"/>
        <v>3.9899999999999589</v>
      </c>
      <c r="P502">
        <f t="shared" si="83"/>
        <v>4.2161175804696562E-2</v>
      </c>
      <c r="Q502">
        <f t="shared" si="80"/>
        <v>4.2194112967261187E-2</v>
      </c>
      <c r="R502">
        <f t="shared" si="84"/>
        <v>5.5303103667981884E-2</v>
      </c>
      <c r="S502">
        <f t="shared" si="81"/>
        <v>4.2226945783326045E-2</v>
      </c>
      <c r="T502">
        <f t="shared" si="85"/>
        <v>5.5327239393204275E-2</v>
      </c>
      <c r="U502">
        <f t="shared" si="86"/>
        <v>4.362328422239041E-3</v>
      </c>
      <c r="V502">
        <v>0.11724999815319986</v>
      </c>
      <c r="W502" s="5">
        <f t="shared" si="82"/>
        <v>5.1707314672648419E-3</v>
      </c>
      <c r="X502" s="5">
        <f t="shared" si="88"/>
        <v>-0.11207926668593503</v>
      </c>
      <c r="Y502" s="5">
        <f t="shared" si="89"/>
        <v>0.84530891321469392</v>
      </c>
      <c r="Z502" s="5">
        <f t="shared" si="90"/>
        <v>4.2118581619891543E-2</v>
      </c>
    </row>
    <row r="503" spans="15:26" x14ac:dyDescent="0.25">
      <c r="O503" s="4">
        <f t="shared" si="87"/>
        <v>3.9999999999999587</v>
      </c>
      <c r="P503">
        <f t="shared" si="83"/>
        <v>4.2194112967261187E-2</v>
      </c>
      <c r="Q503">
        <f t="shared" si="80"/>
        <v>4.2226945783326045E-2</v>
      </c>
      <c r="R503">
        <f t="shared" si="84"/>
        <v>5.5327239393204275E-2</v>
      </c>
      <c r="S503">
        <f t="shared" si="81"/>
        <v>4.2259676044436464E-2</v>
      </c>
      <c r="T503">
        <f t="shared" si="85"/>
        <v>5.5351780488604188E-2</v>
      </c>
      <c r="U503">
        <f t="shared" si="86"/>
        <v>4.407749539991292E-3</v>
      </c>
      <c r="V503">
        <v>0.11770120503461595</v>
      </c>
      <c r="W503" s="5">
        <f t="shared" si="82"/>
        <v>5.2097066666665064E-3</v>
      </c>
      <c r="X503" s="5">
        <f t="shared" si="88"/>
        <v>-0.11249149836794944</v>
      </c>
      <c r="Y503" s="5">
        <f t="shared" si="89"/>
        <v>0.84484199460401477</v>
      </c>
      <c r="Z503" s="5">
        <f t="shared" si="90"/>
        <v>4.2151414435955332E-2</v>
      </c>
    </row>
    <row r="504" spans="15:26" x14ac:dyDescent="0.25">
      <c r="O504" s="4">
        <f t="shared" si="87"/>
        <v>4.0099999999999589</v>
      </c>
      <c r="P504">
        <f t="shared" si="83"/>
        <v>4.2226945783326045E-2</v>
      </c>
      <c r="Q504">
        <f t="shared" si="80"/>
        <v>4.2259676044436464E-2</v>
      </c>
      <c r="R504">
        <f t="shared" si="84"/>
        <v>5.5351780488604188E-2</v>
      </c>
      <c r="S504">
        <f t="shared" si="81"/>
        <v>4.229230551580402E-2</v>
      </c>
      <c r="T504">
        <f t="shared" si="85"/>
        <v>5.5376723534193595E-2</v>
      </c>
      <c r="U504">
        <f t="shared" si="86"/>
        <v>4.4528286589406545E-3</v>
      </c>
      <c r="V504">
        <v>0.11815285269098595</v>
      </c>
      <c r="W504" s="5">
        <f t="shared" si="82"/>
        <v>5.2488772300681736E-3</v>
      </c>
      <c r="X504" s="5">
        <f t="shared" si="88"/>
        <v>-0.11290397546091778</v>
      </c>
      <c r="Y504" s="5">
        <f t="shared" si="89"/>
        <v>0.84437512668365622</v>
      </c>
      <c r="Z504" s="5">
        <f t="shared" si="90"/>
        <v>4.218414469706467E-2</v>
      </c>
    </row>
    <row r="505" spans="15:26" x14ac:dyDescent="0.25">
      <c r="O505" s="4">
        <f t="shared" si="87"/>
        <v>4.0199999999999587</v>
      </c>
      <c r="P505">
        <f t="shared" si="83"/>
        <v>4.2259676044436464E-2</v>
      </c>
      <c r="Q505">
        <f t="shared" si="80"/>
        <v>4.229230551580402E-2</v>
      </c>
      <c r="R505">
        <f t="shared" si="84"/>
        <v>5.5376723534193595E-2</v>
      </c>
      <c r="S505">
        <f t="shared" si="81"/>
        <v>4.2324835936155353E-2</v>
      </c>
      <c r="T505">
        <f t="shared" si="85"/>
        <v>5.5402064917391067E-2</v>
      </c>
      <c r="U505">
        <f t="shared" si="86"/>
        <v>4.4975465197471722E-3</v>
      </c>
      <c r="V505">
        <v>0.11860494563022207</v>
      </c>
      <c r="W505" s="5">
        <f t="shared" si="82"/>
        <v>5.288243645879839E-3</v>
      </c>
      <c r="X505" s="5">
        <f t="shared" si="88"/>
        <v>-0.11331670198434224</v>
      </c>
      <c r="Y505" s="5">
        <f t="shared" si="89"/>
        <v>0.84390830626260072</v>
      </c>
      <c r="Z505" s="5">
        <f t="shared" si="90"/>
        <v>4.2216774168431219E-2</v>
      </c>
    </row>
    <row r="506" spans="15:26" x14ac:dyDescent="0.25">
      <c r="O506" s="4">
        <f t="shared" si="87"/>
        <v>4.0299999999999585</v>
      </c>
      <c r="P506">
        <f t="shared" si="83"/>
        <v>4.229230551580402E-2</v>
      </c>
      <c r="Q506">
        <f t="shared" si="80"/>
        <v>4.2324835936155353E-2</v>
      </c>
      <c r="R506">
        <f t="shared" si="84"/>
        <v>5.5402064917391067E-2</v>
      </c>
      <c r="S506">
        <f t="shared" si="81"/>
        <v>4.235726901758944E-2</v>
      </c>
      <c r="T506">
        <f t="shared" si="85"/>
        <v>5.542780083552637E-2</v>
      </c>
      <c r="U506">
        <f t="shared" si="86"/>
        <v>4.5418841135302646E-3</v>
      </c>
      <c r="V506">
        <v>0.11905748832410995</v>
      </c>
      <c r="W506" s="5">
        <f t="shared" si="82"/>
        <v>5.3278064025115042E-3</v>
      </c>
      <c r="X506" s="5">
        <f t="shared" si="88"/>
        <v>-0.11372968192159845</v>
      </c>
      <c r="Y506" s="5">
        <f t="shared" si="89"/>
        <v>0.84344153018765744</v>
      </c>
      <c r="Z506" s="5">
        <f t="shared" si="90"/>
        <v>4.224930458878149E-2</v>
      </c>
    </row>
    <row r="507" spans="15:26" x14ac:dyDescent="0.25">
      <c r="O507" s="4">
        <f t="shared" si="87"/>
        <v>4.0399999999999583</v>
      </c>
      <c r="P507">
        <f t="shared" si="83"/>
        <v>4.2324835936155353E-2</v>
      </c>
      <c r="Q507">
        <f t="shared" si="80"/>
        <v>4.235726901758944E-2</v>
      </c>
      <c r="R507">
        <f t="shared" si="84"/>
        <v>5.542780083552637E-2</v>
      </c>
      <c r="S507">
        <f t="shared" si="81"/>
        <v>4.2389606445443415E-2</v>
      </c>
      <c r="T507">
        <f t="shared" si="85"/>
        <v>5.5453927298449099E-2</v>
      </c>
      <c r="U507">
        <f t="shared" si="86"/>
        <v>4.5858226922729037E-3</v>
      </c>
      <c r="V507">
        <v>0.11951048520640921</v>
      </c>
      <c r="W507" s="5">
        <f t="shared" si="82"/>
        <v>5.3675659883731684E-3</v>
      </c>
      <c r="X507" s="5">
        <f t="shared" si="88"/>
        <v>-0.11414291921803604</v>
      </c>
      <c r="Y507" s="5">
        <f t="shared" si="89"/>
        <v>0.84297479534497732</v>
      </c>
      <c r="Z507" s="5">
        <f t="shared" si="90"/>
        <v>4.228173767021453E-2</v>
      </c>
    </row>
    <row r="508" spans="15:26" x14ac:dyDescent="0.25">
      <c r="O508" s="4">
        <f t="shared" si="87"/>
        <v>4.0499999999999581</v>
      </c>
      <c r="P508">
        <f t="shared" si="83"/>
        <v>4.235726901758944E-2</v>
      </c>
      <c r="Q508">
        <f t="shared" si="80"/>
        <v>4.2389606445443415E-2</v>
      </c>
      <c r="R508">
        <f t="shared" si="84"/>
        <v>5.5453927298449099E-2</v>
      </c>
      <c r="S508">
        <f t="shared" si="81"/>
        <v>4.2421849878167689E-2</v>
      </c>
      <c r="T508">
        <f t="shared" si="85"/>
        <v>5.5480440131498651E-2</v>
      </c>
      <c r="U508">
        <f t="shared" si="86"/>
        <v>4.629343804955212E-3</v>
      </c>
      <c r="V508">
        <v>0.11996394067097774</v>
      </c>
      <c r="W508" s="5">
        <f t="shared" si="82"/>
        <v>5.4075228918748323E-3</v>
      </c>
      <c r="X508" s="5">
        <f t="shared" si="88"/>
        <v>-0.1145564177791029</v>
      </c>
      <c r="Y508" s="5">
        <f t="shared" si="89"/>
        <v>0.84250809866154275</v>
      </c>
      <c r="Z508" s="5">
        <f t="shared" si="90"/>
        <v>4.2314075098067443E-2</v>
      </c>
    </row>
    <row r="509" spans="15:26" x14ac:dyDescent="0.25">
      <c r="O509" s="4">
        <f t="shared" si="87"/>
        <v>4.0599999999999579</v>
      </c>
      <c r="P509">
        <f t="shared" si="83"/>
        <v>4.2389606445443415E-2</v>
      </c>
      <c r="Q509">
        <f t="shared" si="80"/>
        <v>4.2421849878167689E-2</v>
      </c>
      <c r="R509">
        <f t="shared" si="84"/>
        <v>5.5480440131498651E-2</v>
      </c>
      <c r="S509">
        <f t="shared" si="81"/>
        <v>4.2454000947205937E-2</v>
      </c>
      <c r="T509">
        <f t="shared" si="85"/>
        <v>5.5507334976734671E-2</v>
      </c>
      <c r="U509">
        <f t="shared" si="86"/>
        <v>4.6724291236019391E-3</v>
      </c>
      <c r="V509">
        <v>0.12041785906992683</v>
      </c>
      <c r="W509" s="5">
        <f t="shared" si="82"/>
        <v>5.4476776014264977E-3</v>
      </c>
      <c r="X509" s="5">
        <f t="shared" si="88"/>
        <v>-0.11497018146850033</v>
      </c>
      <c r="Y509" s="5">
        <f t="shared" si="89"/>
        <v>0.84204143710662593</v>
      </c>
      <c r="Z509" s="5">
        <f t="shared" si="90"/>
        <v>4.2346318530790718E-2</v>
      </c>
    </row>
    <row r="510" spans="15:26" x14ac:dyDescent="0.25">
      <c r="O510" s="4">
        <f t="shared" si="87"/>
        <v>4.0699999999999577</v>
      </c>
      <c r="P510">
        <f t="shared" si="83"/>
        <v>4.2421849878167689E-2</v>
      </c>
      <c r="Q510">
        <f t="shared" si="80"/>
        <v>4.2454000947205937E-2</v>
      </c>
      <c r="R510">
        <f t="shared" si="84"/>
        <v>5.5507334976734671E-2</v>
      </c>
      <c r="S510">
        <f t="shared" si="81"/>
        <v>4.2486061256886268E-2</v>
      </c>
      <c r="T510">
        <f t="shared" si="85"/>
        <v>5.5534607296780607E-2</v>
      </c>
      <c r="U510">
        <f t="shared" si="86"/>
        <v>4.7150607045935797E-3</v>
      </c>
      <c r="V510">
        <v>0.12087224471178833</v>
      </c>
      <c r="W510" s="5">
        <f t="shared" si="82"/>
        <v>5.4880306054381637E-3</v>
      </c>
      <c r="X510" s="5">
        <f t="shared" si="88"/>
        <v>-0.11538421410635016</v>
      </c>
      <c r="Y510" s="5">
        <f t="shared" si="89"/>
        <v>0.84157480769323301</v>
      </c>
      <c r="Z510" s="5">
        <f t="shared" si="90"/>
        <v>4.2378469599827974E-2</v>
      </c>
    </row>
    <row r="511" spans="15:26" x14ac:dyDescent="0.25">
      <c r="O511" s="4">
        <f t="shared" si="87"/>
        <v>4.0799999999999574</v>
      </c>
      <c r="P511">
        <f t="shared" si="83"/>
        <v>4.2454000947205937E-2</v>
      </c>
      <c r="Q511">
        <f t="shared" si="80"/>
        <v>4.2486061256886268E-2</v>
      </c>
      <c r="R511">
        <f t="shared" si="84"/>
        <v>5.5534607296780607E-2</v>
      </c>
      <c r="S511">
        <f t="shared" si="81"/>
        <v>4.2518032384321794E-2</v>
      </c>
      <c r="T511">
        <f t="shared" si="85"/>
        <v>5.5562252378016305E-2</v>
      </c>
      <c r="U511">
        <f t="shared" si="86"/>
        <v>4.7572209235698278E-3</v>
      </c>
      <c r="V511">
        <v>0.12132710185972004</v>
      </c>
      <c r="W511" s="5">
        <f t="shared" si="82"/>
        <v>5.5285823923198274E-3</v>
      </c>
      <c r="X511" s="5">
        <f t="shared" si="88"/>
        <v>-0.1157985194674002</v>
      </c>
      <c r="Y511" s="5">
        <f t="shared" si="89"/>
        <v>0.84110820747950987</v>
      </c>
      <c r="Z511" s="5">
        <f t="shared" si="90"/>
        <v>4.2410529909507243E-2</v>
      </c>
    </row>
    <row r="512" spans="15:26" x14ac:dyDescent="0.25">
      <c r="O512" s="4">
        <f t="shared" si="87"/>
        <v>4.0899999999999572</v>
      </c>
      <c r="P512">
        <f t="shared" si="83"/>
        <v>4.2486061256886268E-2</v>
      </c>
      <c r="Q512">
        <f t="shared" si="80"/>
        <v>4.2518032384321794E-2</v>
      </c>
      <c r="R512">
        <f t="shared" si="84"/>
        <v>5.5562252378016305E-2</v>
      </c>
      <c r="S512">
        <f t="shared" si="81"/>
        <v>4.2549915879317966E-2</v>
      </c>
      <c r="T512">
        <f t="shared" si="85"/>
        <v>5.5590265332752353E-2</v>
      </c>
      <c r="U512">
        <f t="shared" si="86"/>
        <v>4.7988923736047833E-3</v>
      </c>
      <c r="V512">
        <v>0.12178243472974412</v>
      </c>
      <c r="W512" s="5">
        <f t="shared" si="82"/>
        <v>5.5693334504814933E-3</v>
      </c>
      <c r="X512" s="5">
        <f t="shared" si="88"/>
        <v>-0.11621310127926263</v>
      </c>
      <c r="Y512" s="5">
        <f t="shared" si="89"/>
        <v>0.8406416335701159</v>
      </c>
      <c r="Z512" s="5">
        <f t="shared" si="90"/>
        <v>4.2442501036941728E-2</v>
      </c>
    </row>
    <row r="513" spans="15:26" x14ac:dyDescent="0.25">
      <c r="O513" s="4">
        <f t="shared" si="87"/>
        <v>4.099999999999957</v>
      </c>
      <c r="P513">
        <f t="shared" si="83"/>
        <v>4.2518032384321794E-2</v>
      </c>
      <c r="Q513">
        <f t="shared" si="80"/>
        <v>4.2549915879317966E-2</v>
      </c>
      <c r="R513">
        <f t="shared" si="84"/>
        <v>5.5590265332752353E-2</v>
      </c>
      <c r="S513">
        <f t="shared" si="81"/>
        <v>4.2581713264286981E-2</v>
      </c>
      <c r="T513">
        <f t="shared" si="85"/>
        <v>5.5618641101583023E-2</v>
      </c>
      <c r="U513">
        <f t="shared" si="86"/>
        <v>4.8400578830669685E-3</v>
      </c>
      <c r="V513">
        <v>0.12223824748900579</v>
      </c>
      <c r="W513" s="5">
        <f t="shared" si="82"/>
        <v>5.6102842683331587E-3</v>
      </c>
      <c r="X513" s="5">
        <f t="shared" si="88"/>
        <v>-0.11662796322067263</v>
      </c>
      <c r="Y513" s="5">
        <f t="shared" si="89"/>
        <v>0.84017508311757605</v>
      </c>
      <c r="Z513" s="5">
        <f t="shared" si="90"/>
        <v>4.2474384531936901E-2</v>
      </c>
    </row>
    <row r="514" spans="15:26" x14ac:dyDescent="0.25">
      <c r="O514" s="4">
        <f t="shared" si="87"/>
        <v>4.1099999999999568</v>
      </c>
      <c r="P514">
        <f t="shared" si="83"/>
        <v>4.2549915879317966E-2</v>
      </c>
      <c r="Q514">
        <f t="shared" si="80"/>
        <v>4.2581713264286981E-2</v>
      </c>
      <c r="R514">
        <f t="shared" si="84"/>
        <v>5.5618641101583023E-2</v>
      </c>
      <c r="S514">
        <f t="shared" si="81"/>
        <v>4.2613426034171606E-2</v>
      </c>
      <c r="T514">
        <f t="shared" si="85"/>
        <v>5.5647374456752143E-2</v>
      </c>
      <c r="U514">
        <f t="shared" si="86"/>
        <v>4.8807006169119139E-3</v>
      </c>
      <c r="V514">
        <v>0.12269454425405549</v>
      </c>
      <c r="W514" s="5">
        <f t="shared" si="82"/>
        <v>5.6514353342848227E-3</v>
      </c>
      <c r="X514" s="5">
        <f t="shared" si="88"/>
        <v>-0.11704310891977067</v>
      </c>
      <c r="Y514" s="5">
        <f t="shared" si="89"/>
        <v>0.83970855332360772</v>
      </c>
      <c r="Z514" s="5">
        <f t="shared" si="90"/>
        <v>4.2506181916904903E-2</v>
      </c>
    </row>
    <row r="515" spans="15:26" x14ac:dyDescent="0.25">
      <c r="O515" s="4">
        <f t="shared" si="87"/>
        <v>4.1199999999999566</v>
      </c>
      <c r="P515">
        <f t="shared" si="83"/>
        <v>4.2581713264286981E-2</v>
      </c>
      <c r="Q515">
        <f t="shared" si="80"/>
        <v>4.2613426034171606E-2</v>
      </c>
      <c r="R515">
        <f t="shared" si="84"/>
        <v>5.5647374456752143E-2</v>
      </c>
      <c r="S515">
        <f t="shared" si="81"/>
        <v>4.2645055656377884E-2</v>
      </c>
      <c r="T515">
        <f t="shared" si="85"/>
        <v>5.567646000536422E-2</v>
      </c>
      <c r="U515">
        <f t="shared" si="86"/>
        <v>4.9208040612077307E-3</v>
      </c>
      <c r="V515">
        <v>0.12315132908916722</v>
      </c>
      <c r="W515" s="5">
        <f t="shared" si="82"/>
        <v>5.6927871367464886E-3</v>
      </c>
      <c r="X515" s="5">
        <f t="shared" si="88"/>
        <v>-0.11745854195242073</v>
      </c>
      <c r="Y515" s="5">
        <f t="shared" si="89"/>
        <v>0.83924204144041381</v>
      </c>
      <c r="Z515" s="5">
        <f t="shared" si="90"/>
        <v>4.2537894686788563E-2</v>
      </c>
    </row>
    <row r="516" spans="15:26" x14ac:dyDescent="0.25">
      <c r="O516" s="4">
        <f t="shared" si="87"/>
        <v>4.1299999999999564</v>
      </c>
      <c r="P516">
        <f t="shared" si="83"/>
        <v>4.2613426034171606E-2</v>
      </c>
      <c r="Q516">
        <f t="shared" si="80"/>
        <v>4.2645055656377884E-2</v>
      </c>
      <c r="R516">
        <f t="shared" si="84"/>
        <v>5.567646000536422E-2</v>
      </c>
      <c r="S516">
        <f t="shared" si="81"/>
        <v>4.2676603570713914E-2</v>
      </c>
      <c r="T516">
        <f t="shared" si="85"/>
        <v>5.5705892191494299E-2</v>
      </c>
      <c r="U516">
        <f t="shared" si="86"/>
        <v>4.9603519130079262E-3</v>
      </c>
      <c r="V516">
        <v>0.12360860600468482</v>
      </c>
      <c r="W516" s="5">
        <f t="shared" si="82"/>
        <v>5.734340164128153E-3</v>
      </c>
      <c r="X516" s="5">
        <f t="shared" si="88"/>
        <v>-0.11787426584055666</v>
      </c>
      <c r="Y516" s="5">
        <f t="shared" si="89"/>
        <v>0.83877554477194616</v>
      </c>
      <c r="Z516" s="5">
        <f t="shared" si="90"/>
        <v>4.2569524308993821E-2</v>
      </c>
    </row>
    <row r="517" spans="15:26" x14ac:dyDescent="0.25">
      <c r="O517" s="4">
        <f t="shared" si="87"/>
        <v>4.1399999999999562</v>
      </c>
      <c r="P517">
        <f t="shared" si="83"/>
        <v>4.2645055656377884E-2</v>
      </c>
      <c r="Q517">
        <f t="shared" si="80"/>
        <v>4.2676603570713914E-2</v>
      </c>
      <c r="R517">
        <f t="shared" si="84"/>
        <v>5.5705892191494299E-2</v>
      </c>
      <c r="S517">
        <f t="shared" si="81"/>
        <v>4.2708071189340002E-2</v>
      </c>
      <c r="T517">
        <f t="shared" si="85"/>
        <v>5.573566530054036E-2</v>
      </c>
      <c r="U517">
        <f t="shared" si="86"/>
        <v>4.999328304606046E-3</v>
      </c>
      <c r="V517">
        <v>0.12406637895539402</v>
      </c>
      <c r="W517" s="5">
        <f t="shared" si="82"/>
        <v>5.7760949048398175E-3</v>
      </c>
      <c r="X517" s="5">
        <f t="shared" si="88"/>
        <v>-0.1182902840505542</v>
      </c>
      <c r="Y517" s="5">
        <f t="shared" si="89"/>
        <v>0.83830906067514421</v>
      </c>
      <c r="Z517" s="5">
        <f t="shared" si="90"/>
        <v>4.2601072223328908E-2</v>
      </c>
    </row>
    <row r="518" spans="15:26" x14ac:dyDescent="0.25">
      <c r="O518" s="4">
        <f t="shared" si="87"/>
        <v>4.1499999999999559</v>
      </c>
      <c r="P518">
        <f t="shared" si="83"/>
        <v>4.2676603570713914E-2</v>
      </c>
      <c r="Q518">
        <f t="shared" si="80"/>
        <v>4.2708071189340002E-2</v>
      </c>
      <c r="R518">
        <f t="shared" si="84"/>
        <v>5.573566530054036E-2</v>
      </c>
      <c r="S518">
        <f t="shared" si="81"/>
        <v>4.2739459896723446E-2</v>
      </c>
      <c r="T518">
        <f t="shared" si="85"/>
        <v>5.5765773460852458E-2</v>
      </c>
      <c r="U518">
        <f t="shared" si="86"/>
        <v>5.0377175312097625E-3</v>
      </c>
      <c r="V518">
        <v>0.12452465183893344</v>
      </c>
      <c r="W518" s="5">
        <f t="shared" si="82"/>
        <v>5.8180518472914821E-3</v>
      </c>
      <c r="X518" s="5">
        <f t="shared" si="88"/>
        <v>-0.11870659999164196</v>
      </c>
      <c r="Y518" s="5">
        <f t="shared" si="89"/>
        <v>0.83784258656113586</v>
      </c>
      <c r="Z518" s="5">
        <f t="shared" si="90"/>
        <v>4.263253984195399E-2</v>
      </c>
    </row>
    <row r="519" spans="15:26" x14ac:dyDescent="0.25">
      <c r="O519" s="4">
        <f t="shared" si="87"/>
        <v>4.1599999999999557</v>
      </c>
      <c r="P519">
        <f t="shared" si="83"/>
        <v>4.2708071189340002E-2</v>
      </c>
      <c r="Q519">
        <f t="shared" si="80"/>
        <v>4.2739459896723446E-2</v>
      </c>
      <c r="R519">
        <f t="shared" si="84"/>
        <v>5.5765773460852458E-2</v>
      </c>
      <c r="S519">
        <f t="shared" si="81"/>
        <v>4.2770771049601829E-2</v>
      </c>
      <c r="T519">
        <f t="shared" si="85"/>
        <v>5.5796210647008897E-2</v>
      </c>
      <c r="U519">
        <f t="shared" si="86"/>
        <v>5.0755042156438489E-3</v>
      </c>
      <c r="V519">
        <v>0.12498342849422595</v>
      </c>
      <c r="W519" s="5">
        <f t="shared" si="82"/>
        <v>5.8602114798931475E-3</v>
      </c>
      <c r="X519" s="5">
        <f t="shared" si="88"/>
        <v>-0.1191232170143328</v>
      </c>
      <c r="Y519" s="5">
        <f t="shared" si="89"/>
        <v>0.83737611989641692</v>
      </c>
      <c r="Z519" s="5">
        <f t="shared" si="90"/>
        <v>4.2663928549336469E-2</v>
      </c>
    </row>
    <row r="520" spans="15:26" x14ac:dyDescent="0.25">
      <c r="O520" s="4">
        <f t="shared" si="87"/>
        <v>4.1699999999999555</v>
      </c>
      <c r="P520">
        <f t="shared" si="83"/>
        <v>4.2739459896723446E-2</v>
      </c>
      <c r="Q520">
        <f t="shared" si="80"/>
        <v>4.2770771049601829E-2</v>
      </c>
      <c r="R520">
        <f t="shared" si="84"/>
        <v>5.5796210647008897E-2</v>
      </c>
      <c r="S520">
        <f t="shared" si="81"/>
        <v>4.2802005976955555E-2</v>
      </c>
      <c r="T520">
        <f t="shared" si="85"/>
        <v>5.5826970683459397E-2</v>
      </c>
      <c r="U520">
        <f t="shared" si="86"/>
        <v>5.1126733450499858E-3</v>
      </c>
      <c r="V520">
        <v>0.12544271269993995</v>
      </c>
      <c r="W520" s="5">
        <f t="shared" si="82"/>
        <v>5.9025742910548129E-3</v>
      </c>
      <c r="X520" s="5">
        <f t="shared" si="88"/>
        <v>-0.11954013840888514</v>
      </c>
      <c r="Y520" s="5">
        <f t="shared" si="89"/>
        <v>0.8369096582040022</v>
      </c>
      <c r="Z520" s="5">
        <f t="shared" si="90"/>
        <v>4.2695239702213811E-2</v>
      </c>
    </row>
    <row r="521" spans="15:26" x14ac:dyDescent="0.25">
      <c r="O521" s="4">
        <f t="shared" si="87"/>
        <v>4.1799999999999553</v>
      </c>
      <c r="P521">
        <f t="shared" si="83"/>
        <v>4.2770771049601829E-2</v>
      </c>
      <c r="Q521">
        <f t="shared" si="80"/>
        <v>4.2802005976955555E-2</v>
      </c>
      <c r="R521">
        <f t="shared" si="84"/>
        <v>5.5826970683459397E-2</v>
      </c>
      <c r="S521">
        <f t="shared" si="81"/>
        <v>4.2833165979990956E-2</v>
      </c>
      <c r="T521">
        <f t="shared" si="85"/>
        <v>5.5858047248788276E-2</v>
      </c>
      <c r="U521">
        <f t="shared" si="86"/>
        <v>5.1492103328878661E-3</v>
      </c>
      <c r="V521">
        <v>0.12590250817298856</v>
      </c>
      <c r="W521" s="5">
        <f t="shared" si="82"/>
        <v>5.9451407691864773E-3</v>
      </c>
      <c r="X521" s="5">
        <f t="shared" si="88"/>
        <v>-0.11995736740380208</v>
      </c>
      <c r="Y521" s="5">
        <f t="shared" si="89"/>
        <v>0.83644319906453846</v>
      </c>
      <c r="Z521" s="5">
        <f t="shared" si="90"/>
        <v>4.2726474629566587E-2</v>
      </c>
    </row>
    <row r="522" spans="15:26" x14ac:dyDescent="0.25">
      <c r="O522" s="4">
        <f t="shared" si="87"/>
        <v>4.1899999999999551</v>
      </c>
      <c r="P522">
        <f t="shared" si="83"/>
        <v>4.2802005976955555E-2</v>
      </c>
      <c r="Q522">
        <f t="shared" si="80"/>
        <v>4.2833165979990956E-2</v>
      </c>
      <c r="R522">
        <f t="shared" si="84"/>
        <v>5.5858047248788276E-2</v>
      </c>
      <c r="S522">
        <f t="shared" si="81"/>
        <v>4.2864252332121572E-2</v>
      </c>
      <c r="T522">
        <f t="shared" si="85"/>
        <v>5.5889433874849515E-2</v>
      </c>
      <c r="U522">
        <f t="shared" si="86"/>
        <v>5.1851005061238666E-3</v>
      </c>
      <c r="V522">
        <v>0.1263628185670703</v>
      </c>
      <c r="W522" s="5">
        <f t="shared" si="82"/>
        <v>5.9879114026981416E-3</v>
      </c>
      <c r="X522" s="5">
        <f t="shared" si="88"/>
        <v>-0.12037490716437216</v>
      </c>
      <c r="Y522" s="5">
        <f t="shared" si="89"/>
        <v>0.83597674011738154</v>
      </c>
      <c r="Z522" s="5">
        <f t="shared" si="90"/>
        <v>4.2757634632600947E-2</v>
      </c>
    </row>
    <row r="523" spans="15:26" x14ac:dyDescent="0.25">
      <c r="O523" s="4">
        <f t="shared" si="87"/>
        <v>4.1999999999999549</v>
      </c>
      <c r="P523">
        <f t="shared" si="83"/>
        <v>4.2833165979990956E-2</v>
      </c>
      <c r="Q523">
        <f t="shared" si="80"/>
        <v>4.2864252332121572E-2</v>
      </c>
      <c r="R523">
        <f t="shared" si="84"/>
        <v>5.5889433874849515E-2</v>
      </c>
      <c r="S523">
        <f t="shared" si="81"/>
        <v>4.2895266278970605E-2</v>
      </c>
      <c r="T523">
        <f t="shared" si="85"/>
        <v>5.592112395556436E-2</v>
      </c>
      <c r="U523">
        <f t="shared" si="86"/>
        <v>5.2203300714845201E-3</v>
      </c>
      <c r="V523">
        <v>0.12682364747120295</v>
      </c>
      <c r="W523" s="5">
        <f t="shared" si="82"/>
        <v>6.0308866799998065E-3</v>
      </c>
      <c r="X523" s="5">
        <f t="shared" si="88"/>
        <v>-0.12079276079120314</v>
      </c>
      <c r="Y523" s="5">
        <f t="shared" si="89"/>
        <v>0.83551027906167219</v>
      </c>
      <c r="Z523" s="5">
        <f t="shared" si="90"/>
        <v>4.2788720984730653E-2</v>
      </c>
    </row>
    <row r="524" spans="15:26" x14ac:dyDescent="0.25">
      <c r="O524" s="4">
        <f t="shared" si="87"/>
        <v>4.2099999999999547</v>
      </c>
      <c r="P524">
        <f t="shared" si="83"/>
        <v>4.2864252332121572E-2</v>
      </c>
      <c r="Q524">
        <f t="shared" si="80"/>
        <v>4.2895266278970605E-2</v>
      </c>
      <c r="R524">
        <f t="shared" si="84"/>
        <v>5.592112395556436E-2</v>
      </c>
      <c r="S524">
        <f t="shared" si="81"/>
        <v>4.2926209038367288E-2</v>
      </c>
      <c r="T524">
        <f t="shared" si="85"/>
        <v>5.5953110744370899E-2</v>
      </c>
      <c r="U524">
        <f t="shared" si="86"/>
        <v>5.2548849806538442E-3</v>
      </c>
      <c r="V524">
        <v>0.12728499840834276</v>
      </c>
      <c r="W524" s="5">
        <f t="shared" si="82"/>
        <v>6.074067089501472E-3</v>
      </c>
      <c r="X524" s="5">
        <f t="shared" si="88"/>
        <v>-0.12121093131884128</v>
      </c>
      <c r="Y524" s="5">
        <f t="shared" si="89"/>
        <v>0.83504381365733915</v>
      </c>
      <c r="Z524" s="5">
        <f t="shared" si="90"/>
        <v>4.281973493157875E-2</v>
      </c>
    </row>
    <row r="525" spans="15:26" x14ac:dyDescent="0.25">
      <c r="O525" s="4">
        <f t="shared" si="87"/>
        <v>4.2199999999999545</v>
      </c>
      <c r="P525">
        <f t="shared" si="83"/>
        <v>4.2895266278970605E-2</v>
      </c>
      <c r="Q525">
        <f t="shared" si="80"/>
        <v>4.2926209038367288E-2</v>
      </c>
      <c r="R525">
        <f t="shared" si="84"/>
        <v>5.5953110744370899E-2</v>
      </c>
      <c r="S525">
        <f t="shared" si="81"/>
        <v>4.2957081800365261E-2</v>
      </c>
      <c r="T525">
        <f t="shared" si="85"/>
        <v>5.5985387363509685E-2</v>
      </c>
      <c r="U525">
        <f t="shared" si="86"/>
        <v>5.2887521138786382E-3</v>
      </c>
      <c r="V525">
        <v>0.1277468748339807</v>
      </c>
      <c r="W525" s="5">
        <f t="shared" si="82"/>
        <v>6.1174531196131372E-3</v>
      </c>
      <c r="X525" s="5">
        <f t="shared" si="88"/>
        <v>-0.12162942171436757</v>
      </c>
      <c r="Y525" s="5">
        <f t="shared" si="89"/>
        <v>0.83457734172611553</v>
      </c>
      <c r="Z525" s="5">
        <f t="shared" si="90"/>
        <v>4.2850677690974517E-2</v>
      </c>
    </row>
    <row r="526" spans="15:26" x14ac:dyDescent="0.25">
      <c r="O526" s="4">
        <f t="shared" si="87"/>
        <v>4.2299999999999542</v>
      </c>
      <c r="P526">
        <f t="shared" si="83"/>
        <v>4.2926209038367288E-2</v>
      </c>
      <c r="Q526">
        <f t="shared" si="80"/>
        <v>4.2957081800365261E-2</v>
      </c>
      <c r="R526">
        <f t="shared" si="84"/>
        <v>5.5985387363509685E-2</v>
      </c>
      <c r="S526">
        <f t="shared" si="81"/>
        <v>4.2987885727254087E-2</v>
      </c>
      <c r="T526">
        <f t="shared" si="85"/>
        <v>5.6017946801227125E-2</v>
      </c>
      <c r="U526">
        <f t="shared" si="86"/>
        <v>5.3219180717439911E-3</v>
      </c>
      <c r="V526">
        <v>0.1282092801348296</v>
      </c>
      <c r="W526" s="5">
        <f t="shared" si="82"/>
        <v>6.161045258744802E-3</v>
      </c>
      <c r="X526" s="5">
        <f t="shared" si="88"/>
        <v>-0.12204823487608479</v>
      </c>
      <c r="Y526" s="5">
        <f t="shared" si="89"/>
        <v>0.8341108611524769</v>
      </c>
      <c r="Z526" s="5">
        <f t="shared" si="90"/>
        <v>4.2881550452971477E-2</v>
      </c>
    </row>
    <row r="527" spans="15:26" x14ac:dyDescent="0.25">
      <c r="O527" s="4">
        <f t="shared" si="87"/>
        <v>4.239999999999954</v>
      </c>
      <c r="P527">
        <f t="shared" si="83"/>
        <v>4.2957081800365261E-2</v>
      </c>
      <c r="Q527">
        <f t="shared" si="80"/>
        <v>4.2987885727254087E-2</v>
      </c>
      <c r="R527">
        <f t="shared" si="84"/>
        <v>5.6017946801227125E-2</v>
      </c>
      <c r="S527">
        <f t="shared" si="81"/>
        <v>4.3018621953590998E-2</v>
      </c>
      <c r="T527">
        <f t="shared" si="85"/>
        <v>5.6050781920441113E-2</v>
      </c>
      <c r="U527">
        <f t="shared" si="86"/>
        <v>5.3543703213987572E-3</v>
      </c>
      <c r="V527">
        <v>0.12867221762748599</v>
      </c>
      <c r="W527" s="5">
        <f t="shared" si="82"/>
        <v>6.2048439953064673E-3</v>
      </c>
      <c r="X527" s="5">
        <f t="shared" si="88"/>
        <v>-0.12246737363217952</v>
      </c>
      <c r="Y527" s="5">
        <f t="shared" si="89"/>
        <v>0.83364436988459611</v>
      </c>
      <c r="Z527" s="5">
        <f t="shared" si="90"/>
        <v>4.2912354379859401E-2</v>
      </c>
    </row>
    <row r="528" spans="15:26" x14ac:dyDescent="0.25">
      <c r="O528" s="4">
        <f t="shared" si="87"/>
        <v>4.2499999999999538</v>
      </c>
      <c r="P528">
        <f t="shared" si="83"/>
        <v>4.2987885727254087E-2</v>
      </c>
      <c r="Q528">
        <f t="shared" si="80"/>
        <v>4.3018621953590998E-2</v>
      </c>
      <c r="R528">
        <f t="shared" si="84"/>
        <v>5.6050781920441113E-2</v>
      </c>
      <c r="S528">
        <f t="shared" si="81"/>
        <v>4.3049291586229582E-2</v>
      </c>
      <c r="T528">
        <f t="shared" si="85"/>
        <v>5.6083885457627811E-2</v>
      </c>
      <c r="U528">
        <f t="shared" si="86"/>
        <v>5.3860962186697281E-3</v>
      </c>
      <c r="V528">
        <v>0.12913569055717442</v>
      </c>
      <c r="W528" s="5">
        <f t="shared" si="82"/>
        <v>6.2488498177081311E-3</v>
      </c>
      <c r="X528" s="5">
        <f t="shared" si="88"/>
        <v>-0.12288684073946629</v>
      </c>
      <c r="Y528" s="5">
        <f t="shared" si="89"/>
        <v>0.83317786593522636</v>
      </c>
      <c r="Z528" s="5">
        <f t="shared" si="90"/>
        <v>4.2943090606195354E-2</v>
      </c>
    </row>
    <row r="529" spans="15:26" x14ac:dyDescent="0.25">
      <c r="O529" s="4">
        <f t="shared" si="87"/>
        <v>4.2599999999999536</v>
      </c>
      <c r="P529">
        <f t="shared" si="83"/>
        <v>4.3018621953590998E-2</v>
      </c>
      <c r="Q529">
        <f t="shared" si="80"/>
        <v>4.3049291586229582E-2</v>
      </c>
      <c r="R529">
        <f t="shared" si="84"/>
        <v>5.6083885457627811E-2</v>
      </c>
      <c r="S529">
        <f t="shared" si="81"/>
        <v>4.307989570436345E-2</v>
      </c>
      <c r="T529">
        <f t="shared" si="85"/>
        <v>5.6117250029390782E-2</v>
      </c>
      <c r="U529">
        <f t="shared" si="86"/>
        <v>5.4170837762971078E-3</v>
      </c>
      <c r="V529">
        <v>0.12959970209648483</v>
      </c>
      <c r="W529" s="5">
        <f t="shared" si="82"/>
        <v>6.2930632143597962E-3</v>
      </c>
      <c r="X529" s="5">
        <f t="shared" si="88"/>
        <v>-0.12330663888212504</v>
      </c>
      <c r="Y529" s="5">
        <f t="shared" si="89"/>
        <v>0.83271134738258534</v>
      </c>
      <c r="Z529" s="5">
        <f t="shared" si="90"/>
        <v>4.2973760238833023E-2</v>
      </c>
    </row>
    <row r="530" spans="15:26" x14ac:dyDescent="0.25">
      <c r="O530" s="4">
        <f t="shared" si="87"/>
        <v>4.2699999999999534</v>
      </c>
      <c r="P530">
        <f t="shared" si="83"/>
        <v>4.3049291586229582E-2</v>
      </c>
      <c r="Q530">
        <f t="shared" si="80"/>
        <v>4.307989570436345E-2</v>
      </c>
      <c r="R530">
        <f t="shared" si="84"/>
        <v>5.6117250029390782E-2</v>
      </c>
      <c r="S530">
        <f t="shared" si="81"/>
        <v>4.3110435359576656E-2</v>
      </c>
      <c r="T530">
        <f t="shared" si="85"/>
        <v>5.6150868135615553E-2</v>
      </c>
      <c r="U530">
        <f t="shared" si="86"/>
        <v>5.447321322477096E-3</v>
      </c>
      <c r="V530">
        <v>0.13006425534417237</v>
      </c>
      <c r="W530" s="5">
        <f t="shared" si="82"/>
        <v>6.3374846736714615E-3</v>
      </c>
      <c r="X530" s="5">
        <f t="shared" si="88"/>
        <v>-0.12372677067050092</v>
      </c>
      <c r="Y530" s="5">
        <f t="shared" si="89"/>
        <v>0.83224481237118542</v>
      </c>
      <c r="Z530" s="5">
        <f t="shared" si="90"/>
        <v>4.3004364356965856E-2</v>
      </c>
    </row>
    <row r="531" spans="15:26" x14ac:dyDescent="0.25">
      <c r="O531" s="4">
        <f t="shared" si="87"/>
        <v>4.2799999999999532</v>
      </c>
      <c r="P531">
        <f t="shared" si="83"/>
        <v>4.307989570436345E-2</v>
      </c>
      <c r="Q531">
        <f t="shared" si="80"/>
        <v>4.3110435359576656E-2</v>
      </c>
      <c r="R531">
        <f t="shared" si="84"/>
        <v>5.6150868135615553E-2</v>
      </c>
      <c r="S531">
        <f t="shared" si="81"/>
        <v>4.3140911575893712E-2</v>
      </c>
      <c r="T531">
        <f t="shared" si="85"/>
        <v>5.6184732159593562E-2</v>
      </c>
      <c r="U531">
        <f t="shared" si="86"/>
        <v>5.4767971978008359E-3</v>
      </c>
      <c r="V531">
        <v>0.13052935332399274</v>
      </c>
      <c r="W531" s="5">
        <f t="shared" si="82"/>
        <v>6.3821146840531244E-3</v>
      </c>
      <c r="X531" s="5">
        <f t="shared" si="88"/>
        <v>-0.12414723863993961</v>
      </c>
      <c r="Y531" s="5">
        <f t="shared" si="89"/>
        <v>0.83177825911262981</v>
      </c>
      <c r="Z531" s="5">
        <f t="shared" si="90"/>
        <v>4.3034904012178202E-2</v>
      </c>
    </row>
    <row r="532" spans="15:26" x14ac:dyDescent="0.25">
      <c r="O532" s="4">
        <f t="shared" si="87"/>
        <v>4.289999999999953</v>
      </c>
      <c r="P532">
        <f t="shared" si="83"/>
        <v>4.3110435359576656E-2</v>
      </c>
      <c r="Q532">
        <f t="shared" si="80"/>
        <v>4.3140911575893712E-2</v>
      </c>
      <c r="R532">
        <f t="shared" si="84"/>
        <v>5.6184732159593562E-2</v>
      </c>
      <c r="S532">
        <f t="shared" si="81"/>
        <v>4.3171325349849035E-2</v>
      </c>
      <c r="T532">
        <f t="shared" si="85"/>
        <v>5.6218834376682632E-2</v>
      </c>
      <c r="U532">
        <f t="shared" si="86"/>
        <v>5.5055006089069856E-3</v>
      </c>
      <c r="V532">
        <v>0.13099499898353265</v>
      </c>
      <c r="W532" s="5">
        <f t="shared" si="82"/>
        <v>6.4269537339147892E-3</v>
      </c>
      <c r="X532" s="5">
        <f t="shared" si="88"/>
        <v>-0.12456804524961786</v>
      </c>
      <c r="Y532" s="5">
        <f t="shared" si="89"/>
        <v>0.83131168588641047</v>
      </c>
      <c r="Z532" s="5">
        <f t="shared" si="90"/>
        <v>4.3065380228494307E-2</v>
      </c>
    </row>
    <row r="533" spans="15:26" x14ac:dyDescent="0.25">
      <c r="O533" s="4">
        <f t="shared" si="87"/>
        <v>4.2999999999999527</v>
      </c>
      <c r="P533">
        <f t="shared" si="83"/>
        <v>4.3140911575893712E-2</v>
      </c>
      <c r="Q533">
        <f t="shared" si="80"/>
        <v>4.3171325349849035E-2</v>
      </c>
      <c r="R533">
        <f t="shared" si="84"/>
        <v>5.6218834376682632E-2</v>
      </c>
      <c r="S533">
        <f t="shared" si="81"/>
        <v>4.3201677650552786E-2</v>
      </c>
      <c r="T533">
        <f t="shared" si="85"/>
        <v>5.6253166953165547E-2</v>
      </c>
      <c r="U533">
        <f t="shared" si="86"/>
        <v>5.5334206482914768E-3</v>
      </c>
      <c r="V533">
        <v>0.13146119519313365</v>
      </c>
      <c r="W533" s="5">
        <f t="shared" si="82"/>
        <v>6.4720023116664541E-3</v>
      </c>
      <c r="X533" s="5">
        <f t="shared" si="88"/>
        <v>-0.1249891928814672</v>
      </c>
      <c r="Y533" s="5">
        <f t="shared" si="89"/>
        <v>0.83084509104062387</v>
      </c>
      <c r="Z533" s="5">
        <f t="shared" si="90"/>
        <v>4.3095794002448735E-2</v>
      </c>
    </row>
    <row r="534" spans="15:26" x14ac:dyDescent="0.25">
      <c r="O534" s="4">
        <f t="shared" si="87"/>
        <v>4.3099999999999525</v>
      </c>
      <c r="P534">
        <f t="shared" si="83"/>
        <v>4.3171325349849035E-2</v>
      </c>
      <c r="Q534">
        <f t="shared" si="80"/>
        <v>4.3201677650552786E-2</v>
      </c>
      <c r="R534">
        <f t="shared" si="84"/>
        <v>5.6253166953165547E-2</v>
      </c>
      <c r="S534">
        <f t="shared" si="81"/>
        <v>4.3231969419769256E-2</v>
      </c>
      <c r="T534">
        <f t="shared" si="85"/>
        <v>5.6287721952067694E-2</v>
      </c>
      <c r="U534">
        <f t="shared" si="86"/>
        <v>5.5605469902147413E-3</v>
      </c>
      <c r="V534">
        <v>0.13192794474479949</v>
      </c>
      <c r="W534" s="5">
        <f t="shared" si="82"/>
        <v>6.517260905718119E-3</v>
      </c>
      <c r="X534" s="5">
        <f t="shared" si="88"/>
        <v>-0.12541068383908138</v>
      </c>
      <c r="Y534" s="5">
        <f t="shared" si="89"/>
        <v>0.83037847299269885</v>
      </c>
      <c r="Z534" s="5">
        <f t="shared" si="90"/>
        <v>4.3126146303151633E-2</v>
      </c>
    </row>
    <row r="535" spans="15:26" x14ac:dyDescent="0.25">
      <c r="O535" s="4">
        <f t="shared" si="87"/>
        <v>4.3199999999999523</v>
      </c>
      <c r="P535">
        <f t="shared" si="83"/>
        <v>4.3201677650552786E-2</v>
      </c>
      <c r="Q535">
        <f t="shared" si="80"/>
        <v>4.3231969419769256E-2</v>
      </c>
      <c r="R535">
        <f t="shared" si="84"/>
        <v>5.6287721952067694E-2</v>
      </c>
      <c r="S535">
        <f t="shared" si="81"/>
        <v>4.3262201572002799E-2</v>
      </c>
      <c r="T535">
        <f t="shared" si="85"/>
        <v>5.6322491336893363E-2</v>
      </c>
      <c r="U535">
        <f t="shared" si="86"/>
        <v>5.5868696825668099E-3</v>
      </c>
      <c r="V535">
        <v>0.13239525035116417</v>
      </c>
      <c r="W535" s="5">
        <f t="shared" si="82"/>
        <v>6.5627300044797847E-3</v>
      </c>
      <c r="X535" s="5">
        <f t="shared" si="88"/>
        <v>-0.12583252034668438</v>
      </c>
      <c r="Y535" s="5">
        <f t="shared" si="89"/>
        <v>0.82991183023007054</v>
      </c>
      <c r="Z535" s="5">
        <f t="shared" si="90"/>
        <v>4.3156438072367166E-2</v>
      </c>
    </row>
    <row r="536" spans="15:26" x14ac:dyDescent="0.25">
      <c r="O536" s="4">
        <f t="shared" si="87"/>
        <v>4.3299999999999521</v>
      </c>
      <c r="P536">
        <f t="shared" si="83"/>
        <v>4.3231969419769256E-2</v>
      </c>
      <c r="Q536">
        <f t="shared" si="80"/>
        <v>4.3262201572002799E-2</v>
      </c>
      <c r="R536">
        <f t="shared" si="84"/>
        <v>5.6322491336893363E-2</v>
      </c>
      <c r="S536">
        <f t="shared" si="81"/>
        <v>4.3292374994586325E-2</v>
      </c>
      <c r="T536">
        <f t="shared" si="85"/>
        <v>5.6357466973252557E-2</v>
      </c>
      <c r="U536">
        <f t="shared" si="86"/>
        <v>5.6123789359193866E-3</v>
      </c>
      <c r="V536">
        <v>0.13286311464449721</v>
      </c>
      <c r="W536" s="5">
        <f t="shared" si="82"/>
        <v>6.6084100963614495E-3</v>
      </c>
      <c r="X536" s="5">
        <f t="shared" si="88"/>
        <v>-0.12625470454813575</v>
      </c>
      <c r="Y536" s="5">
        <f t="shared" si="89"/>
        <v>0.82944516131081969</v>
      </c>
      <c r="Z536" s="5">
        <f t="shared" si="90"/>
        <v>4.3186670224599835E-2</v>
      </c>
    </row>
    <row r="537" spans="15:26" x14ac:dyDescent="0.25">
      <c r="O537" s="4">
        <f t="shared" si="87"/>
        <v>4.3399999999999519</v>
      </c>
      <c r="P537">
        <f t="shared" si="83"/>
        <v>4.3262201572002799E-2</v>
      </c>
      <c r="Q537">
        <f t="shared" si="80"/>
        <v>4.3292374994586325E-2</v>
      </c>
      <c r="R537">
        <f t="shared" si="84"/>
        <v>5.6357466973252557E-2</v>
      </c>
      <c r="S537">
        <f t="shared" si="81"/>
        <v>4.3322490547782998E-2</v>
      </c>
      <c r="T537">
        <f t="shared" si="85"/>
        <v>5.6392640635139019E-2</v>
      </c>
      <c r="U537">
        <f t="shared" si="86"/>
        <v>5.6370655886461528E-3</v>
      </c>
      <c r="V537">
        <v>0.13333154017572371</v>
      </c>
      <c r="W537" s="5">
        <f t="shared" si="82"/>
        <v>6.6543016697731133E-3</v>
      </c>
      <c r="X537" s="5">
        <f t="shared" si="88"/>
        <v>-0.12667723850595058</v>
      </c>
      <c r="Y537" s="5">
        <f t="shared" si="89"/>
        <v>0.8289784648642986</v>
      </c>
      <c r="Z537" s="5">
        <f t="shared" si="90"/>
        <v>4.3216843647182437E-2</v>
      </c>
    </row>
    <row r="538" spans="15:26" x14ac:dyDescent="0.25">
      <c r="O538" s="4">
        <f t="shared" si="87"/>
        <v>4.3499999999999517</v>
      </c>
      <c r="P538">
        <f t="shared" si="83"/>
        <v>4.3292374994586325E-2</v>
      </c>
      <c r="Q538">
        <f t="shared" si="80"/>
        <v>4.3322490547782998E-2</v>
      </c>
      <c r="R538">
        <f t="shared" si="84"/>
        <v>5.6392640635139019E-2</v>
      </c>
      <c r="S538">
        <f t="shared" si="81"/>
        <v>4.3352549064890132E-2</v>
      </c>
      <c r="T538">
        <f t="shared" si="85"/>
        <v>5.6428004006493435E-2</v>
      </c>
      <c r="U538">
        <f t="shared" si="86"/>
        <v>5.6609206354415794E-3</v>
      </c>
      <c r="V538">
        <v>0.13380052941350912</v>
      </c>
      <c r="W538" s="5">
        <f t="shared" si="82"/>
        <v>6.7004052131247787E-3</v>
      </c>
      <c r="X538" s="5">
        <f t="shared" si="88"/>
        <v>-0.12710012420038433</v>
      </c>
      <c r="Y538" s="5">
        <f t="shared" si="89"/>
        <v>0.82851173959169899</v>
      </c>
      <c r="Z538" s="5">
        <f t="shared" si="90"/>
        <v>4.3246959200378202E-2</v>
      </c>
    </row>
    <row r="539" spans="15:26" x14ac:dyDescent="0.25">
      <c r="O539" s="4">
        <f t="shared" si="87"/>
        <v>4.3599999999999515</v>
      </c>
      <c r="P539">
        <f t="shared" si="83"/>
        <v>4.3322490547782998E-2</v>
      </c>
      <c r="Q539">
        <f t="shared" si="80"/>
        <v>4.3352549064890132E-2</v>
      </c>
      <c r="R539">
        <f t="shared" si="84"/>
        <v>5.6428004006493435E-2</v>
      </c>
      <c r="S539">
        <f t="shared" si="81"/>
        <v>4.3382551352349863E-2</v>
      </c>
      <c r="T539">
        <f t="shared" si="85"/>
        <v>5.6463548684792357E-2</v>
      </c>
      <c r="U539">
        <f t="shared" si="86"/>
        <v>5.6839354298922201E-3</v>
      </c>
      <c r="V539">
        <v>0.13427008474335803</v>
      </c>
      <c r="W539" s="5">
        <f t="shared" si="82"/>
        <v>6.746721214826442E-3</v>
      </c>
      <c r="X539" s="5">
        <f t="shared" si="88"/>
        <v>-0.12752336352853158</v>
      </c>
      <c r="Y539" s="5">
        <f t="shared" si="89"/>
        <v>0.82804498426660689</v>
      </c>
      <c r="Z539" s="5">
        <f t="shared" si="90"/>
        <v>4.3277017717484434E-2</v>
      </c>
    </row>
    <row r="540" spans="15:26" x14ac:dyDescent="0.25">
      <c r="O540" s="4">
        <f t="shared" si="87"/>
        <v>4.3699999999999513</v>
      </c>
      <c r="P540">
        <f t="shared" si="83"/>
        <v>4.3352549064890132E-2</v>
      </c>
      <c r="Q540">
        <f t="shared" si="80"/>
        <v>4.3382551352349863E-2</v>
      </c>
      <c r="R540">
        <f t="shared" si="84"/>
        <v>5.6463548684792357E-2</v>
      </c>
      <c r="S540">
        <f t="shared" si="81"/>
        <v>4.3412498189868823E-2</v>
      </c>
      <c r="T540">
        <f t="shared" si="85"/>
        <v>5.6499266185654144E-2</v>
      </c>
      <c r="U540">
        <f t="shared" si="86"/>
        <v>5.7061017861786915E-3</v>
      </c>
      <c r="V540">
        <v>0.13474020846674997</v>
      </c>
      <c r="W540" s="5">
        <f t="shared" si="82"/>
        <v>6.7932501632881077E-3</v>
      </c>
      <c r="X540" s="5">
        <f t="shared" si="88"/>
        <v>-0.12794695830346187</v>
      </c>
      <c r="Y540" s="5">
        <f t="shared" si="89"/>
        <v>0.82757819773552388</v>
      </c>
      <c r="Z540" s="5">
        <f t="shared" si="90"/>
        <v>4.330702000494327E-2</v>
      </c>
    </row>
    <row r="541" spans="15:26" x14ac:dyDescent="0.25">
      <c r="O541" s="4">
        <f t="shared" si="87"/>
        <v>4.379999999999951</v>
      </c>
      <c r="P541">
        <f t="shared" si="83"/>
        <v>4.3382551352349863E-2</v>
      </c>
      <c r="Q541">
        <f t="shared" si="80"/>
        <v>4.3412498189868823E-2</v>
      </c>
      <c r="R541">
        <f t="shared" si="84"/>
        <v>5.6499266185654144E-2</v>
      </c>
      <c r="S541">
        <f t="shared" si="81"/>
        <v>4.3442390330545214E-2</v>
      </c>
      <c r="T541">
        <f t="shared" si="85"/>
        <v>5.6535147946804233E-2</v>
      </c>
      <c r="U541">
        <f t="shared" si="86"/>
        <v>5.7274119150088664E-3</v>
      </c>
      <c r="V541">
        <v>0.13521090280032036</v>
      </c>
      <c r="W541" s="5">
        <f t="shared" si="82"/>
        <v>6.8399925469197721E-3</v>
      </c>
      <c r="X541" s="5">
        <f t="shared" si="88"/>
        <v>-0.12837091025340058</v>
      </c>
      <c r="Y541" s="5">
        <f t="shared" si="89"/>
        <v>0.82711137891834852</v>
      </c>
      <c r="Z541" s="5">
        <f t="shared" si="90"/>
        <v>4.3336966842461286E-2</v>
      </c>
    </row>
    <row r="542" spans="15:26" x14ac:dyDescent="0.25">
      <c r="O542" s="4">
        <f t="shared" si="87"/>
        <v>4.3899999999999508</v>
      </c>
      <c r="P542">
        <f t="shared" si="83"/>
        <v>4.3412498189868823E-2</v>
      </c>
      <c r="Q542">
        <f t="shared" si="80"/>
        <v>4.3442390330545214E-2</v>
      </c>
      <c r="R542">
        <f t="shared" si="84"/>
        <v>5.6535147946804233E-2</v>
      </c>
      <c r="S542">
        <f t="shared" si="81"/>
        <v>4.347222850099846E-2</v>
      </c>
      <c r="T542">
        <f t="shared" si="85"/>
        <v>5.6571185329973329E-2</v>
      </c>
      <c r="U542">
        <f t="shared" si="86"/>
        <v>5.747858216909609E-3</v>
      </c>
      <c r="V542">
        <v>0.13568216987508264</v>
      </c>
      <c r="W542" s="5">
        <f t="shared" si="82"/>
        <v>6.886948854131437E-3</v>
      </c>
      <c r="X542" s="5">
        <f t="shared" si="88"/>
        <v>-0.1287952210209512</v>
      </c>
      <c r="Y542" s="5">
        <f t="shared" si="89"/>
        <v>0.82664452680882128</v>
      </c>
      <c r="Z542" s="5">
        <f t="shared" si="90"/>
        <v>4.3366858983136851E-2</v>
      </c>
    </row>
    <row r="543" spans="15:26" x14ac:dyDescent="0.25">
      <c r="O543" s="4">
        <f t="shared" si="87"/>
        <v>4.3999999999999506</v>
      </c>
      <c r="P543">
        <f t="shared" si="83"/>
        <v>4.3442390330545214E-2</v>
      </c>
      <c r="Q543">
        <f t="shared" si="80"/>
        <v>4.347222850099846E-2</v>
      </c>
      <c r="R543">
        <f t="shared" si="84"/>
        <v>5.6571185329973329E-2</v>
      </c>
      <c r="S543">
        <f t="shared" si="81"/>
        <v>4.3502013401511344E-2</v>
      </c>
      <c r="T543">
        <f t="shared" si="85"/>
        <v>5.6607369627180361E-2</v>
      </c>
      <c r="U543">
        <f t="shared" si="86"/>
        <v>5.7674337207031193E-3</v>
      </c>
      <c r="V543">
        <v>0.13615401173566624</v>
      </c>
      <c r="W543" s="5">
        <f t="shared" si="82"/>
        <v>6.9341195733331022E-3</v>
      </c>
      <c r="X543" s="5">
        <f t="shared" si="88"/>
        <v>-0.12921989216233315</v>
      </c>
      <c r="Y543" s="5">
        <f t="shared" si="89"/>
        <v>0.8261776404749549</v>
      </c>
      <c r="Z543" s="5">
        <f t="shared" si="90"/>
        <v>4.3396697153589202E-2</v>
      </c>
    </row>
    <row r="544" spans="15:26" x14ac:dyDescent="0.25">
      <c r="O544" s="4">
        <f t="shared" si="87"/>
        <v>4.4099999999999504</v>
      </c>
      <c r="P544">
        <f t="shared" si="83"/>
        <v>4.347222850099846E-2</v>
      </c>
      <c r="Q544">
        <f t="shared" si="80"/>
        <v>4.3502013401511344E-2</v>
      </c>
      <c r="R544">
        <f t="shared" si="84"/>
        <v>5.6607369627180361E-2</v>
      </c>
      <c r="S544">
        <f t="shared" si="81"/>
        <v>4.3531745706167593E-2</v>
      </c>
      <c r="T544">
        <f t="shared" si="85"/>
        <v>5.6643692059573349E-2</v>
      </c>
      <c r="U544">
        <f t="shared" si="86"/>
        <v>5.7861313392987591E-3</v>
      </c>
      <c r="V544">
        <v>0.13662643033962216</v>
      </c>
      <c r="W544" s="5">
        <f t="shared" si="82"/>
        <v>6.9815051929347661E-3</v>
      </c>
      <c r="X544" s="5">
        <f t="shared" si="88"/>
        <v>-0.12964492514668738</v>
      </c>
      <c r="Y544" s="5">
        <f t="shared" si="89"/>
        <v>0.82571071905940607</v>
      </c>
      <c r="Z544" s="5">
        <f t="shared" si="90"/>
        <v>4.3426482054101191E-2</v>
      </c>
    </row>
    <row r="545" spans="15:26" x14ac:dyDescent="0.25">
      <c r="O545" s="4">
        <f t="shared" si="87"/>
        <v>4.4199999999999502</v>
      </c>
      <c r="P545">
        <f t="shared" si="83"/>
        <v>4.3502013401511344E-2</v>
      </c>
      <c r="Q545">
        <f t="shared" si="80"/>
        <v>4.3531745706167593E-2</v>
      </c>
      <c r="R545">
        <f t="shared" si="84"/>
        <v>5.6643692059573349E-2</v>
      </c>
      <c r="S545">
        <f t="shared" si="81"/>
        <v>4.3561426063014018E-2</v>
      </c>
      <c r="T545">
        <f t="shared" si="85"/>
        <v>5.6680143789133552E-2</v>
      </c>
      <c r="U545">
        <f t="shared" si="86"/>
        <v>5.8039451560203525E-3</v>
      </c>
      <c r="V545">
        <v>0.13709942755671223</v>
      </c>
      <c r="W545" s="5">
        <f t="shared" si="82"/>
        <v>7.0291062013464302E-3</v>
      </c>
      <c r="X545" s="5">
        <f t="shared" si="88"/>
        <v>-0.13007032135536581</v>
      </c>
      <c r="Y545" s="5">
        <f t="shared" si="89"/>
        <v>0.82524376177985803</v>
      </c>
      <c r="Z545" s="5">
        <f t="shared" si="90"/>
        <v>4.345621435875667E-2</v>
      </c>
    </row>
    <row r="546" spans="15:26" x14ac:dyDescent="0.25">
      <c r="O546" s="4">
        <f t="shared" si="87"/>
        <v>4.42999999999995</v>
      </c>
      <c r="P546">
        <f t="shared" si="83"/>
        <v>4.3531745706167593E-2</v>
      </c>
      <c r="Q546">
        <f t="shared" si="80"/>
        <v>4.3561426063014018E-2</v>
      </c>
      <c r="R546">
        <f t="shared" si="84"/>
        <v>5.6680143789133552E-2</v>
      </c>
      <c r="S546">
        <f t="shared" si="81"/>
        <v>4.3591055094208617E-2</v>
      </c>
      <c r="T546">
        <f t="shared" si="85"/>
        <v>5.6716715913415719E-2</v>
      </c>
      <c r="U546">
        <f t="shared" si="86"/>
        <v>5.8208687282166258E-3</v>
      </c>
      <c r="V546">
        <v>0.13757300516831733</v>
      </c>
      <c r="W546" s="5">
        <f t="shared" si="82"/>
        <v>7.0769230869780946E-3</v>
      </c>
      <c r="X546" s="5">
        <f t="shared" si="88"/>
        <v>-0.13049608208133923</v>
      </c>
      <c r="Y546" s="5">
        <f t="shared" si="89"/>
        <v>0.82477676792930521</v>
      </c>
      <c r="Z546" s="5">
        <f t="shared" si="90"/>
        <v>4.3485894715602137E-2</v>
      </c>
    </row>
    <row r="547" spans="15:26" x14ac:dyDescent="0.25">
      <c r="O547" s="4">
        <f t="shared" si="87"/>
        <v>4.4399999999999498</v>
      </c>
      <c r="P547">
        <f t="shared" si="83"/>
        <v>4.3561426063014018E-2</v>
      </c>
      <c r="Q547">
        <f t="shared" si="80"/>
        <v>4.3591055094208617E-2</v>
      </c>
      <c r="R547">
        <f t="shared" si="84"/>
        <v>5.6716715913415719E-2</v>
      </c>
      <c r="S547">
        <f t="shared" si="81"/>
        <v>4.3620633396189344E-2</v>
      </c>
      <c r="T547">
        <f t="shared" si="85"/>
        <v>5.6753399475632189E-2</v>
      </c>
      <c r="U547">
        <f t="shared" si="86"/>
        <v>5.8368966216470215E-3</v>
      </c>
      <c r="V547">
        <v>0.13804716486679547</v>
      </c>
      <c r="W547" s="5">
        <f t="shared" si="82"/>
        <v>7.12495633823976E-3</v>
      </c>
      <c r="X547" s="5">
        <f t="shared" si="88"/>
        <v>-0.13092220852855571</v>
      </c>
      <c r="Y547" s="5">
        <f t="shared" si="89"/>
        <v>0.82430973687637454</v>
      </c>
      <c r="Z547" s="5">
        <f t="shared" si="90"/>
        <v>4.3515523746795869E-2</v>
      </c>
    </row>
    <row r="548" spans="15:26" x14ac:dyDescent="0.25">
      <c r="O548" s="4">
        <f t="shared" si="87"/>
        <v>4.4499999999999496</v>
      </c>
      <c r="P548">
        <f t="shared" si="83"/>
        <v>4.3591055094208617E-2</v>
      </c>
      <c r="Q548">
        <f t="shared" si="80"/>
        <v>4.3620633396189344E-2</v>
      </c>
      <c r="R548">
        <f t="shared" si="84"/>
        <v>5.6753399475632189E-2</v>
      </c>
      <c r="S548">
        <f t="shared" si="81"/>
        <v>4.3650161539844169E-2</v>
      </c>
      <c r="T548">
        <f t="shared" si="85"/>
        <v>5.6790185466241164E-2</v>
      </c>
      <c r="U548">
        <f t="shared" si="86"/>
        <v>5.8520235608974062E-3</v>
      </c>
      <c r="V548">
        <v>0.13852190825493607</v>
      </c>
      <c r="W548" s="5">
        <f t="shared" si="82"/>
        <v>7.1732064435414246E-3</v>
      </c>
      <c r="X548" s="5">
        <f t="shared" si="88"/>
        <v>-0.13134870181139466</v>
      </c>
      <c r="Y548" s="5">
        <f t="shared" si="89"/>
        <v>0.82384266806556827</v>
      </c>
      <c r="Z548" s="5">
        <f t="shared" si="90"/>
        <v>4.3545102048775805E-2</v>
      </c>
    </row>
    <row r="549" spans="15:26" x14ac:dyDescent="0.25">
      <c r="O549" s="4">
        <f t="shared" si="87"/>
        <v>4.4599999999999493</v>
      </c>
      <c r="P549">
        <f t="shared" si="83"/>
        <v>4.3620633396189344E-2</v>
      </c>
      <c r="Q549">
        <f t="shared" si="80"/>
        <v>4.3650161539844169E-2</v>
      </c>
      <c r="R549">
        <f t="shared" si="84"/>
        <v>5.6790185466241164E-2</v>
      </c>
      <c r="S549">
        <f t="shared" si="81"/>
        <v>4.3679640070684277E-2</v>
      </c>
      <c r="T549">
        <f t="shared" si="85"/>
        <v>5.6827064825372045E-2</v>
      </c>
      <c r="U549">
        <f t="shared" si="86"/>
        <v>5.8662445130881116E-3</v>
      </c>
      <c r="V549">
        <v>0.13899723684543225</v>
      </c>
      <c r="W549" s="5">
        <f t="shared" si="82"/>
        <v>7.2216738912930893E-3</v>
      </c>
      <c r="X549" s="5">
        <f t="shared" si="88"/>
        <v>-0.13177556295413917</v>
      </c>
      <c r="Y549" s="5">
        <f t="shared" si="89"/>
        <v>0.82337556101748888</v>
      </c>
      <c r="Z549" s="5">
        <f t="shared" si="90"/>
        <v>4.3574630192429721E-2</v>
      </c>
    </row>
    <row r="550" spans="15:26" x14ac:dyDescent="0.25">
      <c r="O550" s="4">
        <f t="shared" si="87"/>
        <v>4.4699999999999491</v>
      </c>
      <c r="P550">
        <f t="shared" si="83"/>
        <v>4.3650161539844169E-2</v>
      </c>
      <c r="Q550">
        <f t="shared" si="80"/>
        <v>4.3679640070684277E-2</v>
      </c>
      <c r="R550">
        <f t="shared" si="84"/>
        <v>5.6827064825372045E-2</v>
      </c>
      <c r="S550">
        <f t="shared" si="81"/>
        <v>4.3709069509029537E-2</v>
      </c>
      <c r="T550">
        <f t="shared" si="85"/>
        <v>5.6864028449360761E-2</v>
      </c>
      <c r="U550">
        <f t="shared" si="86"/>
        <v>5.8795550988715584E-3</v>
      </c>
      <c r="V550">
        <v>0.13947315206038008</v>
      </c>
      <c r="W550" s="5">
        <f t="shared" si="82"/>
        <v>7.2703591699047523E-3</v>
      </c>
      <c r="X550" s="5">
        <f t="shared" si="88"/>
        <v>-0.13220279289047532</v>
      </c>
      <c r="Y550" s="5">
        <f t="shared" si="89"/>
        <v>0.82290841532904069</v>
      </c>
      <c r="Z550" s="5">
        <f t="shared" si="90"/>
        <v>4.3604108723268975E-2</v>
      </c>
    </row>
    <row r="551" spans="15:26" x14ac:dyDescent="0.25">
      <c r="O551" s="4">
        <f t="shared" si="87"/>
        <v>4.4799999999999489</v>
      </c>
      <c r="P551">
        <f t="shared" si="83"/>
        <v>4.3679640070684277E-2</v>
      </c>
      <c r="Q551">
        <f t="shared" ref="Q551:Q614" si="91">$R$12+(O551+$C$3)*$Q$12+$P$12*((O551+$C$3)^2)+$O$12*((O551+$C$3)^3)+$N$12*((O551+$C$3)^4)+$M$12*((O551+$C$3)^5)+$L$12*((O551+$C$3)^6)+$K$12*((O551+$C$3)^7)+$J$12*((O551+$C$3)^8)+$I$12*((O551+$C$3)^9)+$H$12*((O551+$C$3)^10)</f>
        <v>4.3709069509029537E-2</v>
      </c>
      <c r="R551">
        <f t="shared" si="84"/>
        <v>5.6864028449360761E-2</v>
      </c>
      <c r="S551">
        <f t="shared" ref="S551:S614" si="92">$R$12+(O551+2*$C$3)*$Q$12+$P$12*((O551+2*$C$3)^2)+$O$12*((O551+2*$C$3)^3)+$N$12*((O551+2*$C$3)^4)+$M$12*((O551+2*$C$3)^5)+$L$12*((O551+2*$C$3)^6)+$K$12*((O551+2*$C$3)^7)+$J$12*((O551+2*$C$3)^8)+$I$12*((O551+2*$C$3)^9)+$H$12*((O551+2*$C$3)^10)</f>
        <v>4.373845035019476E-2</v>
      </c>
      <c r="T551">
        <f t="shared" si="85"/>
        <v>5.6901067192214633E-2</v>
      </c>
      <c r="U551">
        <f t="shared" si="86"/>
        <v>5.8919510853871577E-3</v>
      </c>
      <c r="V551">
        <v>0.13994965523083772</v>
      </c>
      <c r="W551" s="5">
        <f t="shared" ref="W551:W614" si="93">((O551^3)/6)*($C$2^2)</f>
        <v>7.3192627677864169E-3</v>
      </c>
      <c r="X551" s="5">
        <f t="shared" si="88"/>
        <v>-0.13263039246305131</v>
      </c>
      <c r="Y551" s="5">
        <f t="shared" si="89"/>
        <v>0.82244123067358055</v>
      </c>
      <c r="Z551" s="5">
        <f t="shared" si="90"/>
        <v>4.3633538161613403E-2</v>
      </c>
    </row>
    <row r="552" spans="15:26" x14ac:dyDescent="0.25">
      <c r="O552" s="4">
        <f t="shared" si="87"/>
        <v>4.4899999999999487</v>
      </c>
      <c r="P552">
        <f t="shared" ref="P552:P615" si="94">$R$12+O552*$Q$12+$P$12*(O552^2)+$O$12*(O552^3)+$N$12*(O552^4)+$M$12*(O552^5)+$L$12*(O552^6)+$K$12*(O552^7)+$J$12*(O552^8)+$I$12*(O552^9)+$H$12*(O552^10)</f>
        <v>4.3709069509029537E-2</v>
      </c>
      <c r="Q552">
        <f t="shared" si="91"/>
        <v>4.373845035019476E-2</v>
      </c>
      <c r="R552">
        <f t="shared" ref="R552:R615" si="95">P552+(O552*(Q552-P552))/$C$3</f>
        <v>5.6901067192214633E-2</v>
      </c>
      <c r="S552">
        <f t="shared" si="92"/>
        <v>4.3767783064684741E-2</v>
      </c>
      <c r="T552">
        <f t="shared" ref="T552:T615" si="96">Q552+((O552+$C$3)*(S552-Q552)/$C$3)</f>
        <v>5.6938171870686075E-2</v>
      </c>
      <c r="U552">
        <f t="shared" ref="U552:U615" si="97">((T552-R552)/$C$3)+($C$2^2)*O552</f>
        <v>5.9034287471441587E-3</v>
      </c>
      <c r="V552">
        <v>0.14042674759640389</v>
      </c>
      <c r="W552" s="5">
        <f t="shared" si="93"/>
        <v>7.3683851733480814E-3</v>
      </c>
      <c r="X552" s="5">
        <f t="shared" si="88"/>
        <v>-0.1330583624230558</v>
      </c>
      <c r="Y552" s="5">
        <f t="shared" si="89"/>
        <v>0.82197400680105226</v>
      </c>
      <c r="Z552" s="5">
        <f t="shared" si="90"/>
        <v>4.3662919002777772E-2</v>
      </c>
    </row>
    <row r="553" spans="15:26" x14ac:dyDescent="0.25">
      <c r="O553" s="4">
        <f t="shared" ref="O553:O616" si="98">O552+$C$3</f>
        <v>4.4999999999999485</v>
      </c>
      <c r="P553">
        <f t="shared" si="94"/>
        <v>4.373845035019476E-2</v>
      </c>
      <c r="Q553">
        <f t="shared" si="91"/>
        <v>4.3767783064684741E-2</v>
      </c>
      <c r="R553">
        <f t="shared" si="95"/>
        <v>5.6938171870686075E-2</v>
      </c>
      <c r="S553">
        <f t="shared" si="92"/>
        <v>4.3797068098391526E-2</v>
      </c>
      <c r="T553">
        <f t="shared" si="96"/>
        <v>5.6975333266444314E-2</v>
      </c>
      <c r="U553">
        <f t="shared" si="97"/>
        <v>5.9139845758239265E-3</v>
      </c>
      <c r="V553">
        <v>0.14090443030484515</v>
      </c>
      <c r="W553" s="5">
        <f t="shared" si="93"/>
        <v>7.4177268749997475E-3</v>
      </c>
      <c r="X553" s="5">
        <f t="shared" ref="X553:X616" si="99">-V553+W553</f>
        <v>-0.13348670342984539</v>
      </c>
      <c r="Y553" s="5">
        <f t="shared" ref="Y553:Y616" si="100">EXP(X553-$P$104*O553)</f>
        <v>0.82150674353807807</v>
      </c>
      <c r="Z553" s="5">
        <f t="shared" ref="Z553:Z616" si="101">LN(Y553)/-O553</f>
        <v>4.3692251717266997E-2</v>
      </c>
    </row>
    <row r="554" spans="15:26" x14ac:dyDescent="0.25">
      <c r="O554" s="4">
        <f t="shared" si="98"/>
        <v>4.5099999999999483</v>
      </c>
      <c r="P554">
        <f t="shared" si="94"/>
        <v>4.3767783064684741E-2</v>
      </c>
      <c r="Q554">
        <f t="shared" si="91"/>
        <v>4.3797068098391526E-2</v>
      </c>
      <c r="R554">
        <f t="shared" si="95"/>
        <v>5.6975333266444314E-2</v>
      </c>
      <c r="S554">
        <f t="shared" si="92"/>
        <v>4.3826305872803256E-2</v>
      </c>
      <c r="T554">
        <f t="shared" si="96"/>
        <v>5.7012542132493599E-2</v>
      </c>
      <c r="U554">
        <f t="shared" si="97"/>
        <v>5.9236157049284508E-3</v>
      </c>
      <c r="V554">
        <v>0.14138270441174336</v>
      </c>
      <c r="W554" s="5">
        <f t="shared" si="93"/>
        <v>7.4672883611514116E-3</v>
      </c>
      <c r="X554" s="5">
        <f t="shared" si="99"/>
        <v>-0.13391541605059196</v>
      </c>
      <c r="Y554" s="5">
        <f t="shared" si="100"/>
        <v>0.82103944078803404</v>
      </c>
      <c r="Z554" s="5">
        <f t="shared" si="101"/>
        <v>4.3721536750972914E-2</v>
      </c>
    </row>
    <row r="555" spans="15:26" x14ac:dyDescent="0.25">
      <c r="O555" s="4">
        <f t="shared" si="98"/>
        <v>4.5199999999999481</v>
      </c>
      <c r="P555">
        <f t="shared" si="94"/>
        <v>4.3797068098391526E-2</v>
      </c>
      <c r="Q555">
        <f t="shared" si="91"/>
        <v>4.3826305872803256E-2</v>
      </c>
      <c r="R555">
        <f t="shared" si="95"/>
        <v>5.7012542132493599E-2</v>
      </c>
      <c r="S555">
        <f t="shared" si="92"/>
        <v>4.3855496785210925E-2</v>
      </c>
      <c r="T555">
        <f t="shared" si="96"/>
        <v>5.7049789193476995E-2</v>
      </c>
      <c r="U555">
        <f t="shared" si="97"/>
        <v>5.9323192983395841E-3</v>
      </c>
      <c r="V555">
        <v>0.14186157088021251</v>
      </c>
      <c r="W555" s="5">
        <f t="shared" si="93"/>
        <v>7.5170701202130746E-3</v>
      </c>
      <c r="X555" s="5">
        <f t="shared" si="99"/>
        <v>-0.13434450075999943</v>
      </c>
      <c r="Y555" s="5">
        <f t="shared" si="100"/>
        <v>0.82057209853106683</v>
      </c>
      <c r="Z555" s="5">
        <f t="shared" si="101"/>
        <v>4.3750774525383833E-2</v>
      </c>
    </row>
    <row r="556" spans="15:26" x14ac:dyDescent="0.25">
      <c r="O556" s="4">
        <f t="shared" si="98"/>
        <v>4.5299999999999478</v>
      </c>
      <c r="P556">
        <f t="shared" si="94"/>
        <v>4.3826305872803256E-2</v>
      </c>
      <c r="Q556">
        <f t="shared" si="91"/>
        <v>4.3855496785210925E-2</v>
      </c>
      <c r="R556">
        <f t="shared" si="95"/>
        <v>5.7049789193476995E-2</v>
      </c>
      <c r="S556">
        <f t="shared" si="92"/>
        <v>4.3884641208928592E-2</v>
      </c>
      <c r="T556">
        <f t="shared" si="96"/>
        <v>5.7087065153031545E-2</v>
      </c>
      <c r="U556">
        <f t="shared" si="97"/>
        <v>5.9400932554549962E-3</v>
      </c>
      <c r="V556">
        <v>0.14234103058061118</v>
      </c>
      <c r="W556" s="5">
        <f t="shared" si="93"/>
        <v>7.5670726405947407E-3</v>
      </c>
      <c r="X556" s="5">
        <f t="shared" si="99"/>
        <v>-0.13477395794001643</v>
      </c>
      <c r="Y556" s="5">
        <f t="shared" si="100"/>
        <v>0.82010471682411246</v>
      </c>
      <c r="Z556" s="5">
        <f t="shared" si="101"/>
        <v>4.3779965437790648E-2</v>
      </c>
    </row>
    <row r="557" spans="15:26" x14ac:dyDescent="0.25">
      <c r="O557" s="4">
        <f t="shared" si="98"/>
        <v>4.5399999999999476</v>
      </c>
      <c r="P557">
        <f t="shared" si="94"/>
        <v>4.3855496785210925E-2</v>
      </c>
      <c r="Q557">
        <f t="shared" si="91"/>
        <v>4.3884641208928592E-2</v>
      </c>
      <c r="R557">
        <f t="shared" si="95"/>
        <v>5.7087065153031545E-2</v>
      </c>
      <c r="S557">
        <f t="shared" si="92"/>
        <v>4.3913739493512724E-2</v>
      </c>
      <c r="T557">
        <f t="shared" si="96"/>
        <v>5.7124360694708623E-2</v>
      </c>
      <c r="U557">
        <f t="shared" si="97"/>
        <v>5.9469355677077632E-3</v>
      </c>
      <c r="V557">
        <v>0.14282108429033538</v>
      </c>
      <c r="W557" s="5">
        <f t="shared" si="93"/>
        <v>7.6172964107064046E-3</v>
      </c>
      <c r="X557" s="5">
        <f t="shared" si="99"/>
        <v>-0.13520378787962897</v>
      </c>
      <c r="Y557" s="5">
        <f t="shared" si="100"/>
        <v>0.81963729580084999</v>
      </c>
      <c r="Z557" s="5">
        <f t="shared" si="101"/>
        <v>4.3809109861507455E-2</v>
      </c>
    </row>
    <row r="558" spans="15:26" x14ac:dyDescent="0.25">
      <c r="O558" s="4">
        <f t="shared" si="98"/>
        <v>4.5499999999999474</v>
      </c>
      <c r="P558">
        <f t="shared" si="94"/>
        <v>4.3884641208928592E-2</v>
      </c>
      <c r="Q558">
        <f t="shared" si="91"/>
        <v>4.3913739493512724E-2</v>
      </c>
      <c r="R558">
        <f t="shared" si="95"/>
        <v>5.7124360694708623E-2</v>
      </c>
      <c r="S558">
        <f t="shared" si="92"/>
        <v>4.394279196498975E-2</v>
      </c>
      <c r="T558">
        <f t="shared" si="96"/>
        <v>5.71616664870363E-2</v>
      </c>
      <c r="U558">
        <f t="shared" si="97"/>
        <v>5.9528447327676804E-3</v>
      </c>
      <c r="V558">
        <v>0.14330173269361651</v>
      </c>
      <c r="W558" s="5">
        <f t="shared" si="93"/>
        <v>7.667741918958069E-3</v>
      </c>
      <c r="X558" s="5">
        <f t="shared" si="99"/>
        <v>-0.13563399077465843</v>
      </c>
      <c r="Y558" s="5">
        <f t="shared" si="100"/>
        <v>0.8191698356716488</v>
      </c>
      <c r="Z558" s="5">
        <f t="shared" si="101"/>
        <v>4.3838208146090747E-2</v>
      </c>
    </row>
    <row r="559" spans="15:26" x14ac:dyDescent="0.25">
      <c r="O559" s="4">
        <f t="shared" si="98"/>
        <v>4.5599999999999472</v>
      </c>
      <c r="P559">
        <f t="shared" si="94"/>
        <v>4.3913739493512724E-2</v>
      </c>
      <c r="Q559">
        <f t="shared" si="91"/>
        <v>4.394279196498975E-2</v>
      </c>
      <c r="R559">
        <f t="shared" si="95"/>
        <v>5.71616664870363E-2</v>
      </c>
      <c r="S559">
        <f t="shared" si="92"/>
        <v>4.3971798926089475E-2</v>
      </c>
      <c r="T559">
        <f t="shared" si="96"/>
        <v>5.7198973187564228E-2</v>
      </c>
      <c r="U559">
        <f t="shared" si="97"/>
        <v>5.9578196527927917E-3</v>
      </c>
      <c r="V559">
        <v>0.14378297638137075</v>
      </c>
      <c r="W559" s="5">
        <f t="shared" si="93"/>
        <v>7.7184096537597328E-3</v>
      </c>
      <c r="X559" s="5">
        <f t="shared" si="99"/>
        <v>-0.13606456672761102</v>
      </c>
      <c r="Y559" s="5">
        <f t="shared" si="100"/>
        <v>0.81870233672347392</v>
      </c>
      <c r="Z559" s="5">
        <f t="shared" si="101"/>
        <v>4.3867260617566947E-2</v>
      </c>
    </row>
    <row r="560" spans="15:26" x14ac:dyDescent="0.25">
      <c r="O560" s="4">
        <f t="shared" si="98"/>
        <v>4.569999999999947</v>
      </c>
      <c r="P560">
        <f t="shared" si="94"/>
        <v>4.394279196498975E-2</v>
      </c>
      <c r="Q560">
        <f t="shared" si="91"/>
        <v>4.3971798926089475E-2</v>
      </c>
      <c r="R560">
        <f t="shared" si="95"/>
        <v>5.7198973187564228E-2</v>
      </c>
      <c r="S560">
        <f t="shared" si="92"/>
        <v>4.4000760656482965E-2</v>
      </c>
      <c r="T560">
        <f t="shared" si="96"/>
        <v>5.7236271446307607E-2</v>
      </c>
      <c r="U560">
        <f t="shared" si="97"/>
        <v>5.961859574337874E-3</v>
      </c>
      <c r="V560">
        <v>0.14426481585109077</v>
      </c>
      <c r="W560" s="5">
        <f t="shared" si="93"/>
        <v>7.7693001035213987E-3</v>
      </c>
      <c r="X560" s="5">
        <f t="shared" si="99"/>
        <v>-0.13649551574756938</v>
      </c>
      <c r="Y560" s="5">
        <f t="shared" si="100"/>
        <v>0.81823479931975651</v>
      </c>
      <c r="Z560" s="5">
        <f t="shared" si="101"/>
        <v>4.3896267578665923E-2</v>
      </c>
    </row>
    <row r="561" spans="15:26" x14ac:dyDescent="0.25">
      <c r="O561" s="4">
        <f t="shared" si="98"/>
        <v>4.5799999999999468</v>
      </c>
      <c r="P561">
        <f t="shared" si="94"/>
        <v>4.3971798926089475E-2</v>
      </c>
      <c r="Q561">
        <f t="shared" si="91"/>
        <v>4.4000760656482965E-2</v>
      </c>
      <c r="R561">
        <f t="shared" si="95"/>
        <v>5.7236271446307607E-2</v>
      </c>
      <c r="S561">
        <f t="shared" si="92"/>
        <v>4.4029677413021356E-2</v>
      </c>
      <c r="T561">
        <f t="shared" si="96"/>
        <v>5.7273551907604428E-2</v>
      </c>
      <c r="U561">
        <f t="shared" si="97"/>
        <v>5.9649639296820572E-3</v>
      </c>
      <c r="V561">
        <v>0.14474725150676768</v>
      </c>
      <c r="W561" s="5">
        <f t="shared" si="93"/>
        <v>7.8204137566530614E-3</v>
      </c>
      <c r="X561" s="5">
        <f t="shared" si="99"/>
        <v>-0.13692683775011461</v>
      </c>
      <c r="Y561" s="5">
        <f t="shared" si="100"/>
        <v>0.81776722390023815</v>
      </c>
      <c r="Z561" s="5">
        <f t="shared" si="101"/>
        <v>4.3925229309058574E-2</v>
      </c>
    </row>
    <row r="562" spans="15:26" x14ac:dyDescent="0.25">
      <c r="O562" s="4">
        <f t="shared" si="98"/>
        <v>4.5899999999999466</v>
      </c>
      <c r="P562">
        <f t="shared" si="94"/>
        <v>4.4000760656482965E-2</v>
      </c>
      <c r="Q562">
        <f t="shared" si="91"/>
        <v>4.4029677413021356E-2</v>
      </c>
      <c r="R562">
        <f t="shared" si="95"/>
        <v>5.7273551907604428E-2</v>
      </c>
      <c r="S562">
        <f t="shared" si="92"/>
        <v>4.405854942998888E-2</v>
      </c>
      <c r="T562">
        <f t="shared" si="96"/>
        <v>5.731080521808217E-2</v>
      </c>
      <c r="U562">
        <f t="shared" si="97"/>
        <v>5.9671329477741465E-3</v>
      </c>
      <c r="V562">
        <v>0.14523028365883781</v>
      </c>
      <c r="W562" s="5">
        <f t="shared" si="93"/>
        <v>7.8717511015647269E-3</v>
      </c>
      <c r="X562" s="5">
        <f t="shared" si="99"/>
        <v>-0.13735853255727307</v>
      </c>
      <c r="Y562" s="5">
        <f t="shared" si="100"/>
        <v>0.81729961098079595</v>
      </c>
      <c r="Z562" s="5">
        <f t="shared" si="101"/>
        <v>4.395414606559616E-2</v>
      </c>
    </row>
    <row r="563" spans="15:26" x14ac:dyDescent="0.25">
      <c r="O563" s="4">
        <f t="shared" si="98"/>
        <v>4.5999999999999464</v>
      </c>
      <c r="P563">
        <f t="shared" si="94"/>
        <v>4.4029677413021356E-2</v>
      </c>
      <c r="Q563">
        <f t="shared" si="91"/>
        <v>4.405854942998888E-2</v>
      </c>
      <c r="R563">
        <f t="shared" si="95"/>
        <v>5.731080521808217E-2</v>
      </c>
      <c r="S563">
        <f t="shared" si="92"/>
        <v>4.4087376919352002E-2</v>
      </c>
      <c r="T563">
        <f t="shared" si="96"/>
        <v>5.7348022026387765E-2</v>
      </c>
      <c r="U563">
        <f t="shared" si="97"/>
        <v>5.9683668305595449E-3</v>
      </c>
      <c r="V563">
        <v>0.14571391252420279</v>
      </c>
      <c r="W563" s="5">
        <f t="shared" si="93"/>
        <v>7.9233126266663907E-3</v>
      </c>
      <c r="X563" s="5">
        <f t="shared" si="99"/>
        <v>-0.13779059989753639</v>
      </c>
      <c r="Y563" s="5">
        <f t="shared" si="100"/>
        <v>0.81683196115320633</v>
      </c>
      <c r="Z563" s="5">
        <f t="shared" si="101"/>
        <v>4.3983018082562907E-2</v>
      </c>
    </row>
    <row r="564" spans="15:26" x14ac:dyDescent="0.25">
      <c r="O564" s="4">
        <f t="shared" si="98"/>
        <v>4.6099999999999461</v>
      </c>
      <c r="P564">
        <f t="shared" si="94"/>
        <v>4.405854942998888E-2</v>
      </c>
      <c r="Q564">
        <f t="shared" si="91"/>
        <v>4.4087376919352002E-2</v>
      </c>
      <c r="R564">
        <f t="shared" si="95"/>
        <v>5.7348022026387765E-2</v>
      </c>
      <c r="S564">
        <f t="shared" si="92"/>
        <v>4.411616007101464E-2</v>
      </c>
      <c r="T564">
        <f t="shared" si="96"/>
        <v>5.738519298749073E-2</v>
      </c>
      <c r="U564">
        <f t="shared" si="97"/>
        <v>5.968666210296388E-3</v>
      </c>
      <c r="V564">
        <v>0.14619813822625041</v>
      </c>
      <c r="W564" s="5">
        <f t="shared" si="93"/>
        <v>7.9750988203680546E-3</v>
      </c>
      <c r="X564" s="5">
        <f t="shared" si="99"/>
        <v>-0.13822303940588235</v>
      </c>
      <c r="Y564" s="5">
        <f t="shared" si="100"/>
        <v>0.81636427508490927</v>
      </c>
      <c r="Z564" s="5">
        <f t="shared" si="101"/>
        <v>4.4011845571925161E-2</v>
      </c>
    </row>
    <row r="565" spans="15:26" x14ac:dyDescent="0.25">
      <c r="O565" s="4">
        <f t="shared" si="98"/>
        <v>4.6199999999999459</v>
      </c>
      <c r="P565">
        <f t="shared" si="94"/>
        <v>4.4087376919352002E-2</v>
      </c>
      <c r="Q565">
        <f t="shared" si="91"/>
        <v>4.411616007101464E-2</v>
      </c>
      <c r="R565">
        <f t="shared" si="95"/>
        <v>5.738519298749073E-2</v>
      </c>
      <c r="S565">
        <f t="shared" si="92"/>
        <v>4.4144899053088257E-2</v>
      </c>
      <c r="T565">
        <f t="shared" si="96"/>
        <v>5.7422308771099273E-2</v>
      </c>
      <c r="U565">
        <f t="shared" si="97"/>
        <v>5.9680325608543142E-3</v>
      </c>
      <c r="V565">
        <v>0.14668296079491963</v>
      </c>
      <c r="W565" s="5">
        <f t="shared" si="93"/>
        <v>8.0271101710797186E-3</v>
      </c>
      <c r="X565" s="5">
        <f t="shared" si="99"/>
        <v>-0.13865585062383992</v>
      </c>
      <c r="Y565" s="5">
        <f t="shared" si="100"/>
        <v>0.81589655351873558</v>
      </c>
      <c r="Z565" s="5">
        <f t="shared" si="101"/>
        <v>4.4040628723587057E-2</v>
      </c>
    </row>
    <row r="566" spans="15:26" x14ac:dyDescent="0.25">
      <c r="O566" s="4">
        <f t="shared" si="98"/>
        <v>4.6299999999999457</v>
      </c>
      <c r="P566">
        <f t="shared" si="94"/>
        <v>4.411616007101464E-2</v>
      </c>
      <c r="Q566">
        <f t="shared" si="91"/>
        <v>4.4144899053088257E-2</v>
      </c>
      <c r="R566">
        <f t="shared" si="95"/>
        <v>5.7422308771099273E-2</v>
      </c>
      <c r="S566">
        <f t="shared" si="92"/>
        <v>4.417359401214932E-2</v>
      </c>
      <c r="T566">
        <f t="shared" si="96"/>
        <v>5.7459360057421083E-2</v>
      </c>
      <c r="U566">
        <f t="shared" si="97"/>
        <v>5.9664669321809506E-3</v>
      </c>
      <c r="V566">
        <v>0.14716838016684455</v>
      </c>
      <c r="W566" s="5">
        <f t="shared" si="93"/>
        <v>8.0793471672113842E-3</v>
      </c>
      <c r="X566" s="5">
        <f t="shared" si="99"/>
        <v>-0.13908903299963316</v>
      </c>
      <c r="Y566" s="5">
        <f t="shared" si="100"/>
        <v>0.81542879727257056</v>
      </c>
      <c r="Z566" s="5">
        <f t="shared" si="101"/>
        <v>4.4069367705659876E-2</v>
      </c>
    </row>
    <row r="567" spans="15:26" x14ac:dyDescent="0.25">
      <c r="O567" s="4">
        <f t="shared" si="98"/>
        <v>4.6399999999999455</v>
      </c>
      <c r="P567">
        <f t="shared" si="94"/>
        <v>4.4144899053088257E-2</v>
      </c>
      <c r="Q567">
        <f t="shared" si="91"/>
        <v>4.417359401214932E-2</v>
      </c>
      <c r="R567">
        <f t="shared" si="95"/>
        <v>5.7459360057421083E-2</v>
      </c>
      <c r="S567">
        <f t="shared" si="92"/>
        <v>4.4202245073515029E-2</v>
      </c>
      <c r="T567">
        <f t="shared" si="96"/>
        <v>5.7496337547203721E-2</v>
      </c>
      <c r="U567">
        <f t="shared" si="97"/>
        <v>5.9639713782638337E-3</v>
      </c>
      <c r="V567">
        <v>0.14765439618546297</v>
      </c>
      <c r="W567" s="5">
        <f t="shared" si="93"/>
        <v>8.1318102971730498E-3</v>
      </c>
      <c r="X567" s="5">
        <f t="shared" si="99"/>
        <v>-0.13952258588828992</v>
      </c>
      <c r="Y567" s="5">
        <f t="shared" si="100"/>
        <v>0.81496100723904696</v>
      </c>
      <c r="Z567" s="5">
        <f t="shared" si="101"/>
        <v>4.4098062664720175E-2</v>
      </c>
    </row>
    <row r="568" spans="15:26" x14ac:dyDescent="0.25">
      <c r="O568" s="4">
        <f t="shared" si="98"/>
        <v>4.6499999999999453</v>
      </c>
      <c r="P568">
        <f t="shared" si="94"/>
        <v>4.417359401214932E-2</v>
      </c>
      <c r="Q568">
        <f t="shared" si="91"/>
        <v>4.4202245073515029E-2</v>
      </c>
      <c r="R568">
        <f t="shared" si="95"/>
        <v>5.7496337547203721E-2</v>
      </c>
      <c r="S568">
        <f t="shared" si="92"/>
        <v>4.423085234151973E-2</v>
      </c>
      <c r="T568">
        <f t="shared" si="96"/>
        <v>5.7533231963705869E-2</v>
      </c>
      <c r="U568">
        <f t="shared" si="97"/>
        <v>5.9605481502147603E-3</v>
      </c>
      <c r="V568">
        <v>0.14814100860121907</v>
      </c>
      <c r="W568" s="5">
        <f t="shared" si="93"/>
        <v>8.1845000493747135E-3</v>
      </c>
      <c r="X568" s="5">
        <f t="shared" si="99"/>
        <v>-0.13995650855184436</v>
      </c>
      <c r="Y568" s="5">
        <f t="shared" si="100"/>
        <v>0.81449318438516061</v>
      </c>
      <c r="Z568" s="5">
        <f t="shared" si="101"/>
        <v>4.4126713726085107E-2</v>
      </c>
    </row>
    <row r="569" spans="15:26" x14ac:dyDescent="0.25">
      <c r="O569" s="4">
        <f t="shared" si="98"/>
        <v>4.6599999999999451</v>
      </c>
      <c r="P569">
        <f t="shared" si="94"/>
        <v>4.4202245073515029E-2</v>
      </c>
      <c r="Q569">
        <f t="shared" si="91"/>
        <v>4.423085234151973E-2</v>
      </c>
      <c r="R569">
        <f t="shared" si="95"/>
        <v>5.7533231963705869E-2</v>
      </c>
      <c r="S569">
        <f t="shared" si="92"/>
        <v>4.4259415899793014E-2</v>
      </c>
      <c r="T569">
        <f t="shared" si="96"/>
        <v>5.7570034055143222E-2</v>
      </c>
      <c r="U569">
        <f t="shared" si="97"/>
        <v>5.9561997437352927E-3</v>
      </c>
      <c r="V569">
        <v>0.14862821707179011</v>
      </c>
      <c r="W569" s="5">
        <f t="shared" si="93"/>
        <v>8.2374169122263752E-3</v>
      </c>
      <c r="X569" s="5">
        <f t="shared" si="99"/>
        <v>-0.14039080015956373</v>
      </c>
      <c r="Y569" s="5">
        <f t="shared" si="100"/>
        <v>0.81402532975186825</v>
      </c>
      <c r="Z569" s="5">
        <f t="shared" si="101"/>
        <v>4.4155320994089024E-2</v>
      </c>
    </row>
    <row r="570" spans="15:26" x14ac:dyDescent="0.25">
      <c r="O570" s="4">
        <f t="shared" si="98"/>
        <v>4.6699999999999449</v>
      </c>
      <c r="P570">
        <f t="shared" si="94"/>
        <v>4.423085234151973E-2</v>
      </c>
      <c r="Q570">
        <f t="shared" si="91"/>
        <v>4.4259415899793014E-2</v>
      </c>
      <c r="R570">
        <f t="shared" si="95"/>
        <v>5.7570034055143222E-2</v>
      </c>
      <c r="S570">
        <f t="shared" si="92"/>
        <v>4.4287935811543291E-2</v>
      </c>
      <c r="T570">
        <f t="shared" si="96"/>
        <v>5.760673459892255E-2</v>
      </c>
      <c r="U570">
        <f t="shared" si="97"/>
        <v>5.9509290779327477E-3</v>
      </c>
      <c r="V570">
        <v>0.14911602116233563</v>
      </c>
      <c r="W570" s="5">
        <f t="shared" si="93"/>
        <v>8.2905613741380418E-3</v>
      </c>
      <c r="X570" s="5">
        <f t="shared" si="99"/>
        <v>-0.1408254597881976</v>
      </c>
      <c r="Y570" s="5">
        <f t="shared" si="100"/>
        <v>0.81355744445366707</v>
      </c>
      <c r="Z570" s="5">
        <f t="shared" si="101"/>
        <v>4.4183884552361517E-2</v>
      </c>
    </row>
    <row r="571" spans="15:26" x14ac:dyDescent="0.25">
      <c r="O571" s="4">
        <f t="shared" si="98"/>
        <v>4.6799999999999446</v>
      </c>
      <c r="P571">
        <f t="shared" si="94"/>
        <v>4.4259415899793014E-2</v>
      </c>
      <c r="Q571">
        <f t="shared" si="91"/>
        <v>4.4287935811543291E-2</v>
      </c>
      <c r="R571">
        <f t="shared" si="95"/>
        <v>5.760673459892255E-2</v>
      </c>
      <c r="S571">
        <f t="shared" si="92"/>
        <v>4.4316412119850004E-2</v>
      </c>
      <c r="T571">
        <f t="shared" si="96"/>
        <v>5.7643324407391526E-2</v>
      </c>
      <c r="U571">
        <f t="shared" si="97"/>
        <v>5.9447396468975591E-3</v>
      </c>
      <c r="V571">
        <v>0.14960442034578883</v>
      </c>
      <c r="W571" s="5">
        <f t="shared" si="93"/>
        <v>8.3439339235197047E-3</v>
      </c>
      <c r="X571" s="5">
        <f t="shared" si="99"/>
        <v>-0.14126048642226913</v>
      </c>
      <c r="Y571" s="5">
        <f t="shared" si="100"/>
        <v>0.81308952967814008</v>
      </c>
      <c r="Z571" s="5">
        <f t="shared" si="101"/>
        <v>4.4212404464111017E-2</v>
      </c>
    </row>
    <row r="572" spans="15:26" x14ac:dyDescent="0.25">
      <c r="O572" s="4">
        <f t="shared" si="98"/>
        <v>4.6899999999999444</v>
      </c>
      <c r="P572">
        <f t="shared" si="94"/>
        <v>4.4287935811543291E-2</v>
      </c>
      <c r="Q572">
        <f t="shared" si="91"/>
        <v>4.4316412119850004E-2</v>
      </c>
      <c r="R572">
        <f t="shared" si="95"/>
        <v>5.7643324407391526E-2</v>
      </c>
      <c r="S572">
        <f t="shared" si="92"/>
        <v>4.4344844847950891E-2</v>
      </c>
      <c r="T572">
        <f t="shared" si="96"/>
        <v>5.7679794327266727E-2</v>
      </c>
      <c r="U572">
        <f t="shared" si="97"/>
        <v>5.9376348875200824E-3</v>
      </c>
      <c r="V572">
        <v>0.15009341400320669</v>
      </c>
      <c r="W572" s="5">
        <f t="shared" si="93"/>
        <v>8.3975350487813707E-3</v>
      </c>
      <c r="X572" s="5">
        <f t="shared" si="99"/>
        <v>-0.14169587895442531</v>
      </c>
      <c r="Y572" s="5">
        <f t="shared" si="100"/>
        <v>0.81262158668545581</v>
      </c>
      <c r="Z572" s="5">
        <f t="shared" si="101"/>
        <v>4.4240880772416946E-2</v>
      </c>
    </row>
    <row r="573" spans="15:26" x14ac:dyDescent="0.25">
      <c r="O573" s="4">
        <f t="shared" si="98"/>
        <v>4.6999999999999442</v>
      </c>
      <c r="P573">
        <f t="shared" si="94"/>
        <v>4.4316412119850004E-2</v>
      </c>
      <c r="Q573">
        <f t="shared" si="91"/>
        <v>4.4344844847950891E-2</v>
      </c>
      <c r="R573">
        <f t="shared" si="95"/>
        <v>5.7679794327266727E-2</v>
      </c>
      <c r="S573">
        <f t="shared" si="92"/>
        <v>4.4373233999542266E-2</v>
      </c>
      <c r="T573">
        <f t="shared" si="96"/>
        <v>5.7716135247488386E-2</v>
      </c>
      <c r="U573">
        <f t="shared" si="97"/>
        <v>5.9296190221658314E-3</v>
      </c>
      <c r="V573">
        <v>0.15058300142411341</v>
      </c>
      <c r="W573" s="5">
        <f t="shared" si="93"/>
        <v>8.4513652383330327E-3</v>
      </c>
      <c r="X573" s="5">
        <f t="shared" si="99"/>
        <v>-0.14213163618578037</v>
      </c>
      <c r="Y573" s="5">
        <f t="shared" si="100"/>
        <v>0.81215361680787346</v>
      </c>
      <c r="Z573" s="5">
        <f t="shared" si="101"/>
        <v>4.4269313500517049E-2</v>
      </c>
    </row>
    <row r="574" spans="15:26" x14ac:dyDescent="0.25">
      <c r="O574" s="4">
        <f t="shared" si="98"/>
        <v>4.709999999999944</v>
      </c>
      <c r="P574">
        <f t="shared" si="94"/>
        <v>4.4344844847950891E-2</v>
      </c>
      <c r="Q574">
        <f t="shared" si="91"/>
        <v>4.4373233999542266E-2</v>
      </c>
      <c r="R574">
        <f t="shared" si="95"/>
        <v>5.7716135247488386E-2</v>
      </c>
      <c r="S574">
        <f t="shared" si="92"/>
        <v>4.440157955908007E-2</v>
      </c>
      <c r="T574">
        <f t="shared" si="96"/>
        <v>5.7752338101385615E-2</v>
      </c>
      <c r="U574">
        <f t="shared" si="97"/>
        <v>5.9206964897229502E-3</v>
      </c>
      <c r="V574">
        <v>0.15107318180692228</v>
      </c>
      <c r="W574" s="5">
        <f t="shared" si="93"/>
        <v>8.5054249805846978E-3</v>
      </c>
      <c r="X574" s="5">
        <f t="shared" si="99"/>
        <v>-0.14256775682633757</v>
      </c>
      <c r="Y574" s="5">
        <f t="shared" si="100"/>
        <v>0.8116856214491851</v>
      </c>
      <c r="Z574" s="5">
        <f t="shared" si="101"/>
        <v>4.4297702652107647E-2</v>
      </c>
    </row>
    <row r="575" spans="15:26" x14ac:dyDescent="0.25">
      <c r="O575" s="4">
        <f t="shared" si="98"/>
        <v>4.7199999999999438</v>
      </c>
      <c r="P575">
        <f t="shared" si="94"/>
        <v>4.4373233999542266E-2</v>
      </c>
      <c r="Q575">
        <f t="shared" si="91"/>
        <v>4.440157955908007E-2</v>
      </c>
      <c r="R575">
        <f t="shared" si="95"/>
        <v>5.7752338101385615E-2</v>
      </c>
      <c r="S575">
        <f t="shared" si="92"/>
        <v>4.4429881492078604E-2</v>
      </c>
      <c r="T575">
        <f t="shared" si="96"/>
        <v>5.7788393867386496E-2</v>
      </c>
      <c r="U575">
        <f t="shared" si="97"/>
        <v>5.9108718000880625E-3</v>
      </c>
      <c r="V575">
        <v>0.15156395425938046</v>
      </c>
      <c r="W575" s="5">
        <f t="shared" si="93"/>
        <v>8.5597147639463623E-3</v>
      </c>
      <c r="X575" s="5">
        <f t="shared" si="99"/>
        <v>-0.14300423949543409</v>
      </c>
      <c r="Y575" s="5">
        <f t="shared" si="100"/>
        <v>0.81121760208414162</v>
      </c>
      <c r="Z575" s="5">
        <f t="shared" si="101"/>
        <v>4.4326048211644757E-2</v>
      </c>
    </row>
    <row r="576" spans="15:26" x14ac:dyDescent="0.25">
      <c r="O576" s="4">
        <f t="shared" si="98"/>
        <v>4.7299999999999436</v>
      </c>
      <c r="P576">
        <f t="shared" si="94"/>
        <v>4.440157955908007E-2</v>
      </c>
      <c r="Q576">
        <f t="shared" si="91"/>
        <v>4.4429881492078604E-2</v>
      </c>
      <c r="R576">
        <f t="shared" si="95"/>
        <v>5.7788393867386496E-2</v>
      </c>
      <c r="S576">
        <f t="shared" si="92"/>
        <v>4.4458139745426985E-2</v>
      </c>
      <c r="T576">
        <f t="shared" si="96"/>
        <v>5.7824293579210671E-2</v>
      </c>
      <c r="U576">
        <f t="shared" si="97"/>
        <v>5.9001504824174687E-3</v>
      </c>
      <c r="V576">
        <v>0.15205531779901818</v>
      </c>
      <c r="W576" s="5">
        <f t="shared" si="93"/>
        <v>8.6142350768280262E-3</v>
      </c>
      <c r="X576" s="5">
        <f t="shared" si="99"/>
        <v>-0.14344108272219017</v>
      </c>
      <c r="Y576" s="5">
        <f t="shared" si="100"/>
        <v>0.81074956025787526</v>
      </c>
      <c r="Z576" s="5">
        <f t="shared" si="101"/>
        <v>4.43543501446425E-2</v>
      </c>
    </row>
    <row r="577" spans="15:26" x14ac:dyDescent="0.25">
      <c r="O577" s="4">
        <f t="shared" si="98"/>
        <v>4.7399999999999434</v>
      </c>
      <c r="P577">
        <f t="shared" si="94"/>
        <v>4.4429881492078604E-2</v>
      </c>
      <c r="Q577">
        <f t="shared" si="91"/>
        <v>4.4458139745426985E-2</v>
      </c>
      <c r="R577">
        <f t="shared" si="95"/>
        <v>5.7824293579210671E-2</v>
      </c>
      <c r="S577">
        <f t="shared" si="92"/>
        <v>4.4486354247691005E-2</v>
      </c>
      <c r="T577">
        <f t="shared" si="96"/>
        <v>5.7860028320836643E-2</v>
      </c>
      <c r="U577">
        <f t="shared" si="97"/>
        <v>5.8885375625971244E-3</v>
      </c>
      <c r="V577">
        <v>0.15254727135370433</v>
      </c>
      <c r="W577" s="5">
        <f t="shared" si="93"/>
        <v>8.6689864076396929E-3</v>
      </c>
      <c r="X577" s="5">
        <f t="shared" si="99"/>
        <v>-0.14387828494606464</v>
      </c>
      <c r="Y577" s="5">
        <f t="shared" si="100"/>
        <v>0.8102814975852376</v>
      </c>
      <c r="Z577" s="5">
        <f t="shared" si="101"/>
        <v>4.4382608397990117E-2</v>
      </c>
    </row>
    <row r="578" spans="15:26" x14ac:dyDescent="0.25">
      <c r="O578" s="4">
        <f t="shared" si="98"/>
        <v>4.7499999999999432</v>
      </c>
      <c r="P578">
        <f t="shared" si="94"/>
        <v>4.4458139745426985E-2</v>
      </c>
      <c r="Q578">
        <f t="shared" si="91"/>
        <v>4.4486354247691005E-2</v>
      </c>
      <c r="R578">
        <f t="shared" si="95"/>
        <v>5.7860028320836643E-2</v>
      </c>
      <c r="S578">
        <f t="shared" si="92"/>
        <v>4.4514524909435117E-2</v>
      </c>
      <c r="T578">
        <f t="shared" si="96"/>
        <v>5.7895589237888095E-2</v>
      </c>
      <c r="U578">
        <f t="shared" si="97"/>
        <v>5.876039205145232E-3</v>
      </c>
      <c r="V578">
        <v>0.15303981376214665</v>
      </c>
      <c r="W578" s="5">
        <f t="shared" si="93"/>
        <v>8.7239692447913554E-3</v>
      </c>
      <c r="X578" s="5">
        <f t="shared" si="99"/>
        <v>-0.1443158445173553</v>
      </c>
      <c r="Y578" s="5">
        <f t="shared" si="100"/>
        <v>0.80981341575018384</v>
      </c>
      <c r="Z578" s="5">
        <f t="shared" si="101"/>
        <v>4.4410822900253374E-2</v>
      </c>
    </row>
    <row r="579" spans="15:26" x14ac:dyDescent="0.25">
      <c r="O579" s="4">
        <f t="shared" si="98"/>
        <v>4.7599999999999429</v>
      </c>
      <c r="P579">
        <f t="shared" si="94"/>
        <v>4.4486354247691005E-2</v>
      </c>
      <c r="Q579">
        <f t="shared" si="91"/>
        <v>4.4514524909435117E-2</v>
      </c>
      <c r="R579">
        <f t="shared" si="95"/>
        <v>5.7895589237888095E-2</v>
      </c>
      <c r="S579">
        <f t="shared" si="92"/>
        <v>4.4542651623539105E-2</v>
      </c>
      <c r="T579">
        <f t="shared" si="96"/>
        <v>5.793096753703704E-2</v>
      </c>
      <c r="U579">
        <f t="shared" si="97"/>
        <v>5.8626615148944031E-3</v>
      </c>
      <c r="V579">
        <v>0.15353294377450974</v>
      </c>
      <c r="W579" s="5">
        <f t="shared" si="93"/>
        <v>8.7791840766930189E-3</v>
      </c>
      <c r="X579" s="5">
        <f t="shared" si="99"/>
        <v>-0.14475375969781673</v>
      </c>
      <c r="Y579" s="5">
        <f t="shared" si="100"/>
        <v>0.80934531650506358</v>
      </c>
      <c r="Z579" s="5">
        <f t="shared" si="101"/>
        <v>4.4438993561996765E-2</v>
      </c>
    </row>
    <row r="580" spans="15:26" x14ac:dyDescent="0.25">
      <c r="O580" s="4">
        <f t="shared" si="98"/>
        <v>4.7699999999999427</v>
      </c>
      <c r="P580">
        <f t="shared" si="94"/>
        <v>4.4514524909435117E-2</v>
      </c>
      <c r="Q580">
        <f t="shared" si="91"/>
        <v>4.4542651623539105E-2</v>
      </c>
      <c r="R580">
        <f t="shared" si="95"/>
        <v>5.793096753703704E-2</v>
      </c>
      <c r="S580">
        <f t="shared" si="92"/>
        <v>4.4570734265519052E-2</v>
      </c>
      <c r="T580">
        <f t="shared" si="96"/>
        <v>5.7966154489953653E-2</v>
      </c>
      <c r="U580">
        <f t="shared" si="97"/>
        <v>5.8484109916612948E-3</v>
      </c>
      <c r="V580">
        <v>0.15402666005302396</v>
      </c>
      <c r="W580" s="5">
        <f t="shared" si="93"/>
        <v>8.8346313917546833E-3</v>
      </c>
      <c r="X580" s="5">
        <f t="shared" si="99"/>
        <v>-0.14519202866126926</v>
      </c>
      <c r="Y580" s="5">
        <f t="shared" si="100"/>
        <v>0.80887720166991983</v>
      </c>
      <c r="Z580" s="5">
        <f t="shared" si="101"/>
        <v>4.4467120276099982E-2</v>
      </c>
    </row>
    <row r="581" spans="15:26" x14ac:dyDescent="0.25">
      <c r="O581" s="4">
        <f t="shared" si="98"/>
        <v>4.7799999999999425</v>
      </c>
      <c r="P581">
        <f t="shared" si="94"/>
        <v>4.4542651623539105E-2</v>
      </c>
      <c r="Q581">
        <f t="shared" si="91"/>
        <v>4.4570734265519052E-2</v>
      </c>
      <c r="R581">
        <f t="shared" si="95"/>
        <v>5.7966154489953653E-2</v>
      </c>
      <c r="S581">
        <f t="shared" si="92"/>
        <v>4.4598772693851048E-2</v>
      </c>
      <c r="T581">
        <f t="shared" si="96"/>
        <v>5.8001141436544945E-2</v>
      </c>
      <c r="U581">
        <f t="shared" si="97"/>
        <v>5.8332944591291923E-3</v>
      </c>
      <c r="V581">
        <v>0.15452096117263758</v>
      </c>
      <c r="W581" s="5">
        <f t="shared" si="93"/>
        <v>8.8903116783863485E-3</v>
      </c>
      <c r="X581" s="5">
        <f t="shared" si="99"/>
        <v>-0.14563064949425122</v>
      </c>
      <c r="Y581" s="5">
        <f t="shared" si="100"/>
        <v>0.80840907313175592</v>
      </c>
      <c r="Z581" s="5">
        <f t="shared" si="101"/>
        <v>4.4495202918079194E-2</v>
      </c>
    </row>
    <row r="582" spans="15:26" x14ac:dyDescent="0.25">
      <c r="O582" s="4">
        <f t="shared" si="98"/>
        <v>4.7899999999999423</v>
      </c>
      <c r="P582">
        <f t="shared" si="94"/>
        <v>4.4570734265519052E-2</v>
      </c>
      <c r="Q582">
        <f t="shared" si="91"/>
        <v>4.4598772693851048E-2</v>
      </c>
      <c r="R582">
        <f t="shared" si="95"/>
        <v>5.8001141436544945E-2</v>
      </c>
      <c r="S582">
        <f t="shared" si="92"/>
        <v>4.4626766750302582E-2</v>
      </c>
      <c r="T582">
        <f t="shared" si="96"/>
        <v>5.8035919790587379E-2</v>
      </c>
      <c r="U582">
        <f t="shared" si="97"/>
        <v>5.8173193042433177E-3</v>
      </c>
      <c r="V582">
        <v>0.15501584562169704</v>
      </c>
      <c r="W582" s="5">
        <f t="shared" si="93"/>
        <v>8.9462254249980128E-3</v>
      </c>
      <c r="X582" s="5">
        <f t="shared" si="99"/>
        <v>-0.14606962019669903</v>
      </c>
      <c r="Y582" s="5">
        <f t="shared" si="100"/>
        <v>0.80794093284378043</v>
      </c>
      <c r="Z582" s="5">
        <f t="shared" si="101"/>
        <v>4.4523241346410433E-2</v>
      </c>
    </row>
    <row r="583" spans="15:26" x14ac:dyDescent="0.25">
      <c r="O583" s="4">
        <f t="shared" si="98"/>
        <v>4.7999999999999421</v>
      </c>
      <c r="P583">
        <f t="shared" si="94"/>
        <v>4.4598772693851048E-2</v>
      </c>
      <c r="Q583">
        <f t="shared" si="91"/>
        <v>4.4626766750302582E-2</v>
      </c>
      <c r="R583">
        <f t="shared" si="95"/>
        <v>5.8035919790587379E-2</v>
      </c>
      <c r="S583">
        <f t="shared" si="92"/>
        <v>4.4654716260257576E-2</v>
      </c>
      <c r="T583">
        <f t="shared" si="96"/>
        <v>5.8070481038654642E-2</v>
      </c>
      <c r="U583">
        <f t="shared" si="97"/>
        <v>5.8004928067263289E-3</v>
      </c>
      <c r="V583">
        <v>0.1555113118026869</v>
      </c>
      <c r="W583" s="5">
        <f t="shared" si="93"/>
        <v>9.0023731199996761E-3</v>
      </c>
      <c r="X583" s="5">
        <f t="shared" si="99"/>
        <v>-0.14650893868268722</v>
      </c>
      <c r="Y583" s="5">
        <f t="shared" si="100"/>
        <v>0.80747278282460655</v>
      </c>
      <c r="Z583" s="5">
        <f t="shared" si="101"/>
        <v>4.4551235402861232E-2</v>
      </c>
    </row>
    <row r="584" spans="15:26" x14ac:dyDescent="0.25">
      <c r="O584" s="4">
        <f t="shared" si="98"/>
        <v>4.8099999999999419</v>
      </c>
      <c r="P584">
        <f t="shared" si="94"/>
        <v>4.4626766750302582E-2</v>
      </c>
      <c r="Q584">
        <f t="shared" si="91"/>
        <v>4.4654716260257576E-2</v>
      </c>
      <c r="R584">
        <f t="shared" si="95"/>
        <v>5.8070481038654642E-2</v>
      </c>
      <c r="S584">
        <f t="shared" si="92"/>
        <v>4.4682621033060768E-2</v>
      </c>
      <c r="T584">
        <f t="shared" si="96"/>
        <v>5.810481675139581E-2</v>
      </c>
      <c r="U584">
        <f t="shared" si="97"/>
        <v>5.7828233741167813E-3</v>
      </c>
      <c r="V584">
        <v>0.15600735803295745</v>
      </c>
      <c r="W584" s="5">
        <f t="shared" si="93"/>
        <v>9.0587552518013419E-3</v>
      </c>
      <c r="X584" s="5">
        <f t="shared" si="99"/>
        <v>-0.14694860278115612</v>
      </c>
      <c r="Y584" s="5">
        <f t="shared" si="100"/>
        <v>0.80700462515746352</v>
      </c>
      <c r="Z584" s="5">
        <f t="shared" si="101"/>
        <v>4.4579184912815491E-2</v>
      </c>
    </row>
    <row r="585" spans="15:26" x14ac:dyDescent="0.25">
      <c r="O585" s="4">
        <f t="shared" si="98"/>
        <v>4.8199999999999417</v>
      </c>
      <c r="P585">
        <f t="shared" si="94"/>
        <v>4.4654716260257576E-2</v>
      </c>
      <c r="Q585">
        <f t="shared" si="91"/>
        <v>4.4682621033060768E-2</v>
      </c>
      <c r="R585">
        <f t="shared" si="95"/>
        <v>5.810481675139581E-2</v>
      </c>
      <c r="S585">
        <f t="shared" si="92"/>
        <v>4.4710480862344103E-2</v>
      </c>
      <c r="T585">
        <f t="shared" si="96"/>
        <v>5.8138918576911211E-2</v>
      </c>
      <c r="U585">
        <f t="shared" si="97"/>
        <v>5.7643187515400473E-3</v>
      </c>
      <c r="V585">
        <v>0.15650398254556561</v>
      </c>
      <c r="W585" s="5">
        <f t="shared" si="93"/>
        <v>9.1153723088130047E-3</v>
      </c>
      <c r="X585" s="5">
        <f t="shared" si="99"/>
        <v>-0.14738861023675259</v>
      </c>
      <c r="Y585" s="5">
        <f t="shared" si="100"/>
        <v>0.8065364619893185</v>
      </c>
      <c r="Z585" s="5">
        <f t="shared" si="101"/>
        <v>4.4607089685617975E-2</v>
      </c>
    </row>
    <row r="586" spans="15:26" x14ac:dyDescent="0.25">
      <c r="O586" s="4">
        <f t="shared" si="98"/>
        <v>4.8299999999999415</v>
      </c>
      <c r="P586">
        <f t="shared" si="94"/>
        <v>4.4682621033060768E-2</v>
      </c>
      <c r="Q586">
        <f t="shared" si="91"/>
        <v>4.4710480862344103E-2</v>
      </c>
      <c r="R586">
        <f t="shared" si="95"/>
        <v>5.8138918576911211E-2</v>
      </c>
      <c r="S586">
        <f t="shared" si="92"/>
        <v>4.4738295526367163E-2</v>
      </c>
      <c r="T586">
        <f t="shared" si="96"/>
        <v>5.817277824950487E-2</v>
      </c>
      <c r="U586">
        <f t="shared" si="97"/>
        <v>5.7449875593658236E-3</v>
      </c>
      <c r="V586">
        <v>0.15700118349004868</v>
      </c>
      <c r="W586" s="5">
        <f t="shared" si="93"/>
        <v>9.1722247794446699E-3</v>
      </c>
      <c r="X586" s="5">
        <f t="shared" si="99"/>
        <v>-0.147828958710604</v>
      </c>
      <c r="Y586" s="5">
        <f t="shared" si="100"/>
        <v>0.80606829553005477</v>
      </c>
      <c r="Z586" s="5">
        <f t="shared" si="101"/>
        <v>4.4634949514900553E-2</v>
      </c>
    </row>
    <row r="587" spans="15:26" x14ac:dyDescent="0.25">
      <c r="O587" s="4">
        <f t="shared" si="98"/>
        <v>4.8399999999999412</v>
      </c>
      <c r="P587">
        <f t="shared" si="94"/>
        <v>4.4710480862344103E-2</v>
      </c>
      <c r="Q587">
        <f t="shared" si="91"/>
        <v>4.4738295526367163E-2</v>
      </c>
      <c r="R587">
        <f t="shared" si="95"/>
        <v>5.817277824950487E-2</v>
      </c>
      <c r="S587">
        <f t="shared" si="92"/>
        <v>4.476606478836978E-2</v>
      </c>
      <c r="T587">
        <f t="shared" si="96"/>
        <v>5.8206387597636688E-2</v>
      </c>
      <c r="U587">
        <f t="shared" si="97"/>
        <v>5.7248392131818652E-3</v>
      </c>
      <c r="V587">
        <v>0.15749895893328777</v>
      </c>
      <c r="W587" s="5">
        <f t="shared" si="93"/>
        <v>9.2293131521063339E-3</v>
      </c>
      <c r="X587" s="5">
        <f t="shared" si="99"/>
        <v>-0.14826964578118143</v>
      </c>
      <c r="Y587" s="5">
        <f t="shared" si="100"/>
        <v>0.80560012805158054</v>
      </c>
      <c r="Z587" s="5">
        <f t="shared" si="101"/>
        <v>4.4662764178922891E-2</v>
      </c>
    </row>
    <row r="588" spans="15:26" x14ac:dyDescent="0.25">
      <c r="O588" s="4">
        <f t="shared" si="98"/>
        <v>4.849999999999941</v>
      </c>
      <c r="P588">
        <f t="shared" si="94"/>
        <v>4.4738295526367163E-2</v>
      </c>
      <c r="Q588">
        <f t="shared" si="91"/>
        <v>4.476606478836978E-2</v>
      </c>
      <c r="R588">
        <f t="shared" si="95"/>
        <v>5.8206387597636688E-2</v>
      </c>
      <c r="S588">
        <f t="shared" si="92"/>
        <v>4.4793788396905621E-2</v>
      </c>
      <c r="T588">
        <f t="shared" si="96"/>
        <v>5.8239738536787905E-2</v>
      </c>
      <c r="U588">
        <f t="shared" si="97"/>
        <v>5.7038824151216284E-3</v>
      </c>
      <c r="V588">
        <v>0.15799730686044841</v>
      </c>
      <c r="W588" s="5">
        <f t="shared" si="93"/>
        <v>9.2866379152079966E-3</v>
      </c>
      <c r="X588" s="5">
        <f t="shared" si="99"/>
        <v>-0.1487106689452404</v>
      </c>
      <c r="Y588" s="5">
        <f t="shared" si="100"/>
        <v>0.80513196188687775</v>
      </c>
      <c r="Z588" s="5">
        <f t="shared" si="101"/>
        <v>4.469053344092485E-2</v>
      </c>
    </row>
    <row r="589" spans="15:26" x14ac:dyDescent="0.25">
      <c r="O589" s="4">
        <f t="shared" si="98"/>
        <v>4.8599999999999408</v>
      </c>
      <c r="P589">
        <f t="shared" si="94"/>
        <v>4.476606478836978E-2</v>
      </c>
      <c r="Q589">
        <f t="shared" si="91"/>
        <v>4.4793788396905621E-2</v>
      </c>
      <c r="R589">
        <f t="shared" si="95"/>
        <v>5.8239738536787905E-2</v>
      </c>
      <c r="S589">
        <f t="shared" si="92"/>
        <v>4.482146608618897E-2</v>
      </c>
      <c r="T589">
        <f t="shared" si="96"/>
        <v>5.8272823077896614E-2</v>
      </c>
      <c r="U589">
        <f t="shared" si="97"/>
        <v>5.6821267108708839E-3</v>
      </c>
      <c r="V589">
        <v>0.15849622517584988</v>
      </c>
      <c r="W589" s="5">
        <f t="shared" si="93"/>
        <v>9.3441995571596614E-3</v>
      </c>
      <c r="X589" s="5">
        <f t="shared" si="99"/>
        <v>-0.14915202561869023</v>
      </c>
      <c r="Y589" s="5">
        <f t="shared" si="100"/>
        <v>0.80466379942911093</v>
      </c>
      <c r="Z589" s="5">
        <f t="shared" si="101"/>
        <v>4.4718257049459885E-2</v>
      </c>
    </row>
    <row r="590" spans="15:26" x14ac:dyDescent="0.25">
      <c r="O590" s="4">
        <f t="shared" si="98"/>
        <v>4.8699999999999406</v>
      </c>
      <c r="P590">
        <f t="shared" si="94"/>
        <v>4.4793788396905621E-2</v>
      </c>
      <c r="Q590">
        <f t="shared" si="91"/>
        <v>4.482146608618897E-2</v>
      </c>
      <c r="R590">
        <f t="shared" si="95"/>
        <v>5.8272823077896614E-2</v>
      </c>
      <c r="S590">
        <f t="shared" si="92"/>
        <v>4.4849097576450808E-2</v>
      </c>
      <c r="T590">
        <f t="shared" si="96"/>
        <v>5.8305633333965878E-2</v>
      </c>
      <c r="U590">
        <f t="shared" si="97"/>
        <v>5.6595823069263904E-3</v>
      </c>
      <c r="V590">
        <v>0.15899571170392313</v>
      </c>
      <c r="W590" s="5">
        <f t="shared" si="93"/>
        <v>9.4019985663713248E-3</v>
      </c>
      <c r="X590" s="5">
        <f t="shared" si="99"/>
        <v>-0.14959371313755179</v>
      </c>
      <c r="Y590" s="5">
        <f t="shared" si="100"/>
        <v>0.80419564313066727</v>
      </c>
      <c r="Z590" s="5">
        <f t="shared" si="101"/>
        <v>4.4745934738742561E-2</v>
      </c>
    </row>
    <row r="591" spans="15:26" x14ac:dyDescent="0.25">
      <c r="O591" s="4">
        <f t="shared" si="98"/>
        <v>4.8799999999999404</v>
      </c>
      <c r="P591">
        <f t="shared" si="94"/>
        <v>4.482146608618897E-2</v>
      </c>
      <c r="Q591">
        <f t="shared" si="91"/>
        <v>4.4849097576450808E-2</v>
      </c>
      <c r="R591">
        <f t="shared" si="95"/>
        <v>5.8305633333965878E-2</v>
      </c>
      <c r="S591">
        <f t="shared" si="92"/>
        <v>4.4876682574292212E-2</v>
      </c>
      <c r="T591">
        <f t="shared" si="96"/>
        <v>5.8338161520897144E-2</v>
      </c>
      <c r="U591">
        <f t="shared" si="97"/>
        <v>5.6362594931265737E-3</v>
      </c>
      <c r="V591">
        <v>0.15949576419022674</v>
      </c>
      <c r="W591" s="5">
        <f t="shared" si="93"/>
        <v>9.4600354312529885E-3</v>
      </c>
      <c r="X591" s="5">
        <f t="shared" si="99"/>
        <v>-0.15003572875897375</v>
      </c>
      <c r="Y591" s="5">
        <f t="shared" si="100"/>
        <v>0.80372749550215283</v>
      </c>
      <c r="Z591" s="5">
        <f t="shared" si="101"/>
        <v>4.4773566229003671E-2</v>
      </c>
    </row>
    <row r="592" spans="15:26" x14ac:dyDescent="0.25">
      <c r="O592" s="4">
        <f t="shared" si="98"/>
        <v>4.8899999999999402</v>
      </c>
      <c r="P592">
        <f t="shared" si="94"/>
        <v>4.4849097576450808E-2</v>
      </c>
      <c r="Q592">
        <f t="shared" si="91"/>
        <v>4.4876682574292212E-2</v>
      </c>
      <c r="R592">
        <f t="shared" si="95"/>
        <v>5.8338161520897144E-2</v>
      </c>
      <c r="S592">
        <f t="shared" si="92"/>
        <v>4.4904220773025791E-2</v>
      </c>
      <c r="T592">
        <f t="shared" si="96"/>
        <v>5.8370399953745641E-2</v>
      </c>
      <c r="U592">
        <f t="shared" si="97"/>
        <v>5.6121681848496745E-3</v>
      </c>
      <c r="V592">
        <v>0.15999638030247984</v>
      </c>
      <c r="W592" s="5">
        <f t="shared" si="93"/>
        <v>9.5183106402146524E-3</v>
      </c>
      <c r="X592" s="5">
        <f t="shared" si="99"/>
        <v>-0.15047806966226518</v>
      </c>
      <c r="Y592" s="5">
        <f t="shared" si="100"/>
        <v>0.80325935911137847</v>
      </c>
      <c r="Z592" s="5">
        <f t="shared" si="101"/>
        <v>4.4801151226844367E-2</v>
      </c>
    </row>
    <row r="593" spans="15:26" x14ac:dyDescent="0.25">
      <c r="O593" s="4">
        <f t="shared" si="98"/>
        <v>4.89999999999994</v>
      </c>
      <c r="P593">
        <f t="shared" si="94"/>
        <v>4.4876682574292212E-2</v>
      </c>
      <c r="Q593">
        <f t="shared" si="91"/>
        <v>4.4904220773025791E-2</v>
      </c>
      <c r="R593">
        <f t="shared" si="95"/>
        <v>5.8370399953745641E-2</v>
      </c>
      <c r="S593">
        <f t="shared" si="92"/>
        <v>4.4931711853042136E-2</v>
      </c>
      <c r="T593">
        <f t="shared" si="96"/>
        <v>5.8402341061051147E-2</v>
      </c>
      <c r="U593">
        <f t="shared" si="97"/>
        <v>5.5873197305505076E-3</v>
      </c>
      <c r="V593">
        <v>0.16049755763155124</v>
      </c>
      <c r="W593" s="5">
        <f t="shared" si="93"/>
        <v>9.5768246816663183E-3</v>
      </c>
      <c r="X593" s="5">
        <f t="shared" si="99"/>
        <v>-0.15092073294988492</v>
      </c>
      <c r="Y593" s="5">
        <f t="shared" si="100"/>
        <v>0.80279123658238294</v>
      </c>
      <c r="Z593" s="5">
        <f t="shared" si="101"/>
        <v>4.4828689425577224E-2</v>
      </c>
    </row>
    <row r="594" spans="15:26" x14ac:dyDescent="0.25">
      <c r="O594" s="4">
        <f t="shared" si="98"/>
        <v>4.9099999999999397</v>
      </c>
      <c r="P594">
        <f t="shared" si="94"/>
        <v>4.4904220773025791E-2</v>
      </c>
      <c r="Q594">
        <f t="shared" si="91"/>
        <v>4.4931711853042136E-2</v>
      </c>
      <c r="R594">
        <f t="shared" si="95"/>
        <v>5.8402341061051147E-2</v>
      </c>
      <c r="S594">
        <f t="shared" si="92"/>
        <v>4.4959155482162859E-2</v>
      </c>
      <c r="T594">
        <f t="shared" si="96"/>
        <v>5.8433977380437582E-2</v>
      </c>
      <c r="U594">
        <f t="shared" si="97"/>
        <v>5.5617250386435224E-3</v>
      </c>
      <c r="V594">
        <v>0.16099929369259572</v>
      </c>
      <c r="W594" s="5">
        <f t="shared" si="93"/>
        <v>9.6355780440179808E-3</v>
      </c>
      <c r="X594" s="5">
        <f t="shared" si="99"/>
        <v>-0.15136371564857773</v>
      </c>
      <c r="Y594" s="5">
        <f t="shared" si="100"/>
        <v>0.80232313059434224</v>
      </c>
      <c r="Z594" s="5">
        <f t="shared" si="101"/>
        <v>4.4856180505592841E-2</v>
      </c>
    </row>
    <row r="595" spans="15:26" x14ac:dyDescent="0.25">
      <c r="O595" s="4">
        <f t="shared" si="98"/>
        <v>4.9199999999999395</v>
      </c>
      <c r="P595">
        <f t="shared" si="94"/>
        <v>4.4931711853042136E-2</v>
      </c>
      <c r="Q595">
        <f t="shared" si="91"/>
        <v>4.4959155482162859E-2</v>
      </c>
      <c r="R595">
        <f t="shared" si="95"/>
        <v>5.8433977380437582E-2</v>
      </c>
      <c r="S595">
        <f t="shared" si="92"/>
        <v>4.4986551316004715E-2</v>
      </c>
      <c r="T595">
        <f t="shared" si="96"/>
        <v>5.8465301566197787E-2</v>
      </c>
      <c r="U595">
        <f t="shared" si="97"/>
        <v>5.5353957760204782E-3</v>
      </c>
      <c r="V595">
        <v>0.16150158592614419</v>
      </c>
      <c r="W595" s="5">
        <f t="shared" si="93"/>
        <v>9.6945712156796451E-3</v>
      </c>
      <c r="X595" s="5">
        <f t="shared" si="99"/>
        <v>-0.15180701471046454</v>
      </c>
      <c r="Y595" s="5">
        <f t="shared" si="100"/>
        <v>0.80185504388051765</v>
      </c>
      <c r="Z595" s="5">
        <f t="shared" si="101"/>
        <v>4.4883624134712904E-2</v>
      </c>
    </row>
    <row r="596" spans="15:26" x14ac:dyDescent="0.25">
      <c r="O596" s="4">
        <f t="shared" si="98"/>
        <v>4.9299999999999393</v>
      </c>
      <c r="P596">
        <f t="shared" si="94"/>
        <v>4.4959155482162859E-2</v>
      </c>
      <c r="Q596">
        <f t="shared" si="91"/>
        <v>4.4986551316004715E-2</v>
      </c>
      <c r="R596">
        <f t="shared" si="95"/>
        <v>5.8465301566197787E-2</v>
      </c>
      <c r="S596">
        <f t="shared" si="92"/>
        <v>4.5013898998333003E-2</v>
      </c>
      <c r="T596">
        <f t="shared" si="96"/>
        <v>5.8496306386178872E-2</v>
      </c>
      <c r="U596">
        <f t="shared" si="97"/>
        <v>5.5083432981083884E-3</v>
      </c>
      <c r="V596">
        <v>0.16200443169927037</v>
      </c>
      <c r="W596" s="5">
        <f t="shared" si="93"/>
        <v>9.7538046850613094E-3</v>
      </c>
      <c r="X596" s="5">
        <f t="shared" si="99"/>
        <v>-0.15225062701420905</v>
      </c>
      <c r="Y596" s="5">
        <f t="shared" si="100"/>
        <v>0.80138697922714719</v>
      </c>
      <c r="Z596" s="5">
        <f t="shared" si="101"/>
        <v>4.4911019968554088E-2</v>
      </c>
    </row>
    <row r="597" spans="15:26" x14ac:dyDescent="0.25">
      <c r="O597" s="4">
        <f t="shared" si="98"/>
        <v>4.9399999999999391</v>
      </c>
      <c r="P597">
        <f t="shared" si="94"/>
        <v>4.4986551316004715E-2</v>
      </c>
      <c r="Q597">
        <f t="shared" si="91"/>
        <v>4.5013898998333003E-2</v>
      </c>
      <c r="R597">
        <f t="shared" si="95"/>
        <v>5.8496306386178872E-2</v>
      </c>
      <c r="S597">
        <f t="shared" si="92"/>
        <v>4.5041198161429284E-2</v>
      </c>
      <c r="T597">
        <f t="shared" si="96"/>
        <v>5.8526984730991931E-2</v>
      </c>
      <c r="U597">
        <f t="shared" si="97"/>
        <v>5.4805798813059017E-3</v>
      </c>
      <c r="V597">
        <v>0.16250782830672639</v>
      </c>
      <c r="W597" s="5">
        <f t="shared" si="93"/>
        <v>9.8132789405729719E-3</v>
      </c>
      <c r="X597" s="5">
        <f t="shared" si="99"/>
        <v>-0.15269454936615343</v>
      </c>
      <c r="Y597" s="5">
        <f t="shared" si="100"/>
        <v>0.8009189394723637</v>
      </c>
      <c r="Z597" s="5">
        <f t="shared" si="101"/>
        <v>4.493836765088173E-2</v>
      </c>
    </row>
    <row r="598" spans="15:26" x14ac:dyDescent="0.25">
      <c r="O598" s="4">
        <f t="shared" si="98"/>
        <v>4.9499999999999389</v>
      </c>
      <c r="P598">
        <f t="shared" si="94"/>
        <v>4.5013898998333003E-2</v>
      </c>
      <c r="Q598">
        <f t="shared" si="91"/>
        <v>4.5041198161429284E-2</v>
      </c>
      <c r="R598">
        <f t="shared" si="95"/>
        <v>5.8526984730991931E-2</v>
      </c>
      <c r="S598">
        <f t="shared" si="92"/>
        <v>4.5068448426456513E-2</v>
      </c>
      <c r="T598">
        <f t="shared" si="96"/>
        <v>5.8557329614934615E-2</v>
      </c>
      <c r="U598">
        <f t="shared" si="97"/>
        <v>5.4521178942684243E-3</v>
      </c>
      <c r="V598">
        <v>0.1630117729721699</v>
      </c>
      <c r="W598" s="5">
        <f t="shared" si="93"/>
        <v>9.872994470624636E-3</v>
      </c>
      <c r="X598" s="5">
        <f t="shared" si="99"/>
        <v>-0.15313877850154525</v>
      </c>
      <c r="Y598" s="5">
        <f t="shared" si="100"/>
        <v>0.80045092750504465</v>
      </c>
      <c r="Z598" s="5">
        <f t="shared" si="101"/>
        <v>4.4965666813977213E-2</v>
      </c>
    </row>
    <row r="599" spans="15:26" x14ac:dyDescent="0.25">
      <c r="O599" s="4">
        <f t="shared" si="98"/>
        <v>4.9599999999999387</v>
      </c>
      <c r="P599">
        <f t="shared" si="94"/>
        <v>4.5041198161429284E-2</v>
      </c>
      <c r="Q599">
        <f t="shared" si="91"/>
        <v>4.5068448426456513E-2</v>
      </c>
      <c r="R599">
        <f t="shared" si="95"/>
        <v>5.8557329614934615E-2</v>
      </c>
      <c r="S599">
        <f t="shared" si="92"/>
        <v>4.5095649403821707E-2</v>
      </c>
      <c r="T599">
        <f t="shared" si="96"/>
        <v>5.8587334176957655E-2</v>
      </c>
      <c r="U599">
        <f t="shared" si="97"/>
        <v>5.422969802303907E-3</v>
      </c>
      <c r="V599">
        <v>0.16351626284940346</v>
      </c>
      <c r="W599" s="5">
        <f t="shared" si="93"/>
        <v>9.9329517636263E-3</v>
      </c>
      <c r="X599" s="5">
        <f t="shared" si="99"/>
        <v>-0.15358331108577716</v>
      </c>
      <c r="Y599" s="5">
        <f t="shared" si="100"/>
        <v>0.79998294626365429</v>
      </c>
      <c r="Z599" s="5">
        <f t="shared" si="101"/>
        <v>4.4992917079003783E-2</v>
      </c>
    </row>
    <row r="600" spans="15:26" x14ac:dyDescent="0.25">
      <c r="O600" s="4">
        <f t="shared" si="98"/>
        <v>4.9699999999999385</v>
      </c>
      <c r="P600">
        <f t="shared" si="94"/>
        <v>4.5068448426456513E-2</v>
      </c>
      <c r="Q600">
        <f t="shared" si="91"/>
        <v>4.5095649403821707E-2</v>
      </c>
      <c r="R600">
        <f t="shared" si="95"/>
        <v>5.8587334176957655E-2</v>
      </c>
      <c r="S600">
        <f t="shared" si="92"/>
        <v>4.5122800693545212E-2</v>
      </c>
      <c r="T600">
        <f t="shared" si="96"/>
        <v>5.8616991686127114E-2</v>
      </c>
      <c r="U600">
        <f t="shared" si="97"/>
        <v>5.393148616945868E-3</v>
      </c>
      <c r="V600">
        <v>0.1640212950236172</v>
      </c>
      <c r="W600" s="5">
        <f t="shared" si="93"/>
        <v>9.9931513079879637E-3</v>
      </c>
      <c r="X600" s="5">
        <f t="shared" si="99"/>
        <v>-0.15402814371562923</v>
      </c>
      <c r="Y600" s="5">
        <f t="shared" si="100"/>
        <v>0.7995149987350878</v>
      </c>
      <c r="Z600" s="5">
        <f t="shared" si="101"/>
        <v>4.5020118056368304E-2</v>
      </c>
    </row>
    <row r="601" spans="15:26" x14ac:dyDescent="0.25">
      <c r="O601" s="4">
        <f t="shared" si="98"/>
        <v>4.9799999999999383</v>
      </c>
      <c r="P601">
        <f t="shared" si="94"/>
        <v>4.5095649403821707E-2</v>
      </c>
      <c r="Q601">
        <f t="shared" si="91"/>
        <v>4.5122800693545212E-2</v>
      </c>
      <c r="R601">
        <f t="shared" si="95"/>
        <v>5.8616991686127114E-2</v>
      </c>
      <c r="S601">
        <f t="shared" si="92"/>
        <v>4.5149901885624281E-2</v>
      </c>
      <c r="T601">
        <f t="shared" si="96"/>
        <v>5.8646295541000738E-2</v>
      </c>
      <c r="U601">
        <f t="shared" si="97"/>
        <v>5.362667287362434E-3</v>
      </c>
      <c r="V601">
        <v>0.1645268665126923</v>
      </c>
      <c r="W601" s="5">
        <f t="shared" si="93"/>
        <v>1.0053593592119627E-2</v>
      </c>
      <c r="X601" s="5">
        <f t="shared" si="99"/>
        <v>-0.15447327292057267</v>
      </c>
      <c r="Y601" s="5">
        <f t="shared" si="100"/>
        <v>0.7990470879534699</v>
      </c>
      <c r="Z601" s="5">
        <f t="shared" si="101"/>
        <v>4.5047269346091087E-2</v>
      </c>
    </row>
    <row r="602" spans="15:26" x14ac:dyDescent="0.25">
      <c r="O602" s="4">
        <f t="shared" si="98"/>
        <v>4.989999999999938</v>
      </c>
      <c r="P602">
        <f t="shared" si="94"/>
        <v>4.5122800693545212E-2</v>
      </c>
      <c r="Q602">
        <f t="shared" si="91"/>
        <v>4.5149901885624281E-2</v>
      </c>
      <c r="R602">
        <f t="shared" si="95"/>
        <v>5.8646295541000738E-2</v>
      </c>
      <c r="S602">
        <f t="shared" si="92"/>
        <v>4.517695256040944E-2</v>
      </c>
      <c r="T602">
        <f t="shared" si="96"/>
        <v>5.867523927820361E-2</v>
      </c>
      <c r="U602">
        <f t="shared" si="97"/>
        <v>5.3315396202871391E-3</v>
      </c>
      <c r="V602">
        <v>0.16503297426849639</v>
      </c>
      <c r="W602" s="5">
        <f t="shared" si="93"/>
        <v>1.011427910443129E-2</v>
      </c>
      <c r="X602" s="5">
        <f t="shared" si="99"/>
        <v>-0.15491869516406509</v>
      </c>
      <c r="Y602" s="5">
        <f t="shared" si="100"/>
        <v>0.79857921699896406</v>
      </c>
      <c r="Z602" s="5">
        <f t="shared" si="101"/>
        <v>4.5074370538169498E-2</v>
      </c>
    </row>
    <row r="603" spans="15:26" x14ac:dyDescent="0.25">
      <c r="O603" s="4">
        <f t="shared" si="98"/>
        <v>4.9999999999999378</v>
      </c>
      <c r="P603">
        <f t="shared" si="94"/>
        <v>4.5149901885624281E-2</v>
      </c>
      <c r="Q603">
        <f t="shared" si="91"/>
        <v>4.517695256040944E-2</v>
      </c>
      <c r="R603">
        <f t="shared" si="95"/>
        <v>5.867523927820361E-2</v>
      </c>
      <c r="S603">
        <f t="shared" si="92"/>
        <v>4.5203952288968736E-2</v>
      </c>
      <c r="T603">
        <f t="shared" si="96"/>
        <v>5.8703816568616569E-2</v>
      </c>
      <c r="U603">
        <f t="shared" si="97"/>
        <v>5.2997790412959121E-3</v>
      </c>
      <c r="V603">
        <v>0.16553961517826271</v>
      </c>
      <c r="W603" s="5">
        <f t="shared" si="93"/>
        <v>1.0175208333332957E-2</v>
      </c>
      <c r="X603" s="5">
        <f t="shared" si="99"/>
        <v>-0.15536440684492975</v>
      </c>
      <c r="Y603" s="5">
        <f t="shared" si="100"/>
        <v>0.79811138899651846</v>
      </c>
      <c r="Z603" s="5">
        <f t="shared" si="101"/>
        <v>4.5101421212954025E-2</v>
      </c>
    </row>
    <row r="604" spans="15:26" x14ac:dyDescent="0.25">
      <c r="O604" s="4">
        <f t="shared" si="98"/>
        <v>5.0099999999999376</v>
      </c>
      <c r="P604">
        <f t="shared" si="94"/>
        <v>4.517695256040944E-2</v>
      </c>
      <c r="Q604">
        <f t="shared" si="91"/>
        <v>4.5203952288968736E-2</v>
      </c>
      <c r="R604">
        <f t="shared" si="95"/>
        <v>5.8703816568616569E-2</v>
      </c>
      <c r="S604">
        <f t="shared" si="92"/>
        <v>4.5230900633459234E-2</v>
      </c>
      <c r="T604">
        <f t="shared" si="96"/>
        <v>5.8732021223198302E-2</v>
      </c>
      <c r="U604">
        <f t="shared" si="97"/>
        <v>5.2673995581732688E-3</v>
      </c>
      <c r="V604">
        <v>0.16604678606593257</v>
      </c>
      <c r="W604" s="5">
        <f t="shared" si="93"/>
        <v>1.0236381767234621E-2</v>
      </c>
      <c r="X604" s="5">
        <f t="shared" si="99"/>
        <v>-0.15581040429869794</v>
      </c>
      <c r="Y604" s="5">
        <f t="shared" si="100"/>
        <v>0.7976436071146451</v>
      </c>
      <c r="Z604" s="5">
        <f t="shared" si="101"/>
        <v>4.5128420941512565E-2</v>
      </c>
    </row>
    <row r="605" spans="15:26" x14ac:dyDescent="0.25">
      <c r="O605" s="4">
        <f t="shared" si="98"/>
        <v>5.0199999999999374</v>
      </c>
      <c r="P605">
        <f t="shared" si="94"/>
        <v>4.5203952288968736E-2</v>
      </c>
      <c r="Q605">
        <f t="shared" si="91"/>
        <v>4.5230900633459234E-2</v>
      </c>
      <c r="R605">
        <f t="shared" si="95"/>
        <v>5.8732021223198302E-2</v>
      </c>
      <c r="S605">
        <f t="shared" si="92"/>
        <v>4.5257797147504081E-2</v>
      </c>
      <c r="T605">
        <f t="shared" si="96"/>
        <v>5.8759847198017023E-2</v>
      </c>
      <c r="U605">
        <f t="shared" si="97"/>
        <v>5.234415681872065E-3</v>
      </c>
      <c r="V605">
        <v>0.1665544836935588</v>
      </c>
      <c r="W605" s="5">
        <f t="shared" si="93"/>
        <v>1.0297799894546284E-2</v>
      </c>
      <c r="X605" s="5">
        <f t="shared" si="99"/>
        <v>-0.1562566837990125</v>
      </c>
      <c r="Y605" s="5">
        <f t="shared" si="100"/>
        <v>0.79717587456415462</v>
      </c>
      <c r="Z605" s="5">
        <f t="shared" si="101"/>
        <v>4.5155369286002431E-2</v>
      </c>
    </row>
    <row r="606" spans="15:26" x14ac:dyDescent="0.25">
      <c r="O606" s="4">
        <f t="shared" si="98"/>
        <v>5.0299999999999372</v>
      </c>
      <c r="P606">
        <f t="shared" si="94"/>
        <v>4.5230900633459234E-2</v>
      </c>
      <c r="Q606">
        <f t="shared" si="91"/>
        <v>4.5257797147504081E-2</v>
      </c>
      <c r="R606">
        <f t="shared" si="95"/>
        <v>5.8759847198017023E-2</v>
      </c>
      <c r="S606">
        <f t="shared" si="92"/>
        <v>4.5284641376557078E-2</v>
      </c>
      <c r="T606">
        <f t="shared" si="96"/>
        <v>5.8787288590214343E-2</v>
      </c>
      <c r="U606">
        <f t="shared" si="97"/>
        <v>5.2008415197319037E-3</v>
      </c>
      <c r="V606">
        <v>0.16706270476275314</v>
      </c>
      <c r="W606" s="5">
        <f t="shared" si="93"/>
        <v>1.0359463203677947E-2</v>
      </c>
      <c r="X606" s="5">
        <f t="shared" si="99"/>
        <v>-0.1567032415590752</v>
      </c>
      <c r="Y606" s="5">
        <f t="shared" si="100"/>
        <v>0.79670819459685993</v>
      </c>
      <c r="Z606" s="5">
        <f t="shared" si="101"/>
        <v>4.5182265800046632E-2</v>
      </c>
    </row>
    <row r="607" spans="15:26" x14ac:dyDescent="0.25">
      <c r="O607" s="4">
        <f t="shared" si="98"/>
        <v>5.039999999999937</v>
      </c>
      <c r="P607">
        <f t="shared" si="94"/>
        <v>4.5257797147504081E-2</v>
      </c>
      <c r="Q607">
        <f t="shared" si="91"/>
        <v>4.5284641376557078E-2</v>
      </c>
      <c r="R607">
        <f t="shared" si="95"/>
        <v>5.8787288590214343E-2</v>
      </c>
      <c r="S607">
        <f t="shared" si="92"/>
        <v>4.5311432858284505E-2</v>
      </c>
      <c r="T607">
        <f t="shared" si="96"/>
        <v>5.8814339648907553E-2</v>
      </c>
      <c r="U607">
        <f t="shared" si="97"/>
        <v>5.166692269320987E-3</v>
      </c>
      <c r="V607">
        <v>0.16757144591609913</v>
      </c>
      <c r="W607" s="5">
        <f t="shared" si="93"/>
        <v>1.0421372183039613E-2</v>
      </c>
      <c r="X607" s="5">
        <f t="shared" si="99"/>
        <v>-0.1571500737330595</v>
      </c>
      <c r="Y607" s="5">
        <f t="shared" si="100"/>
        <v>0.79624057050431163</v>
      </c>
      <c r="Z607" s="5">
        <f t="shared" si="101"/>
        <v>4.5209110029098942E-2</v>
      </c>
    </row>
    <row r="608" spans="15:26" x14ac:dyDescent="0.25">
      <c r="O608" s="4">
        <f t="shared" si="98"/>
        <v>5.0499999999999368</v>
      </c>
      <c r="P608">
        <f t="shared" si="94"/>
        <v>4.5284641376557078E-2</v>
      </c>
      <c r="Q608">
        <f t="shared" si="91"/>
        <v>4.5311432858284505E-2</v>
      </c>
      <c r="R608">
        <f t="shared" si="95"/>
        <v>5.8814339648907553E-2</v>
      </c>
      <c r="S608">
        <f t="shared" si="92"/>
        <v>4.5338171122926971E-2</v>
      </c>
      <c r="T608">
        <f t="shared" si="96"/>
        <v>5.8840994767372146E-2</v>
      </c>
      <c r="U608">
        <f t="shared" si="97"/>
        <v>5.1319823464592426E-3</v>
      </c>
      <c r="V608">
        <v>0.1680807037386722</v>
      </c>
      <c r="W608" s="5">
        <f t="shared" si="93"/>
        <v>1.0483527321041275E-2</v>
      </c>
      <c r="X608" s="5">
        <f t="shared" si="99"/>
        <v>-0.15759717641763094</v>
      </c>
      <c r="Y608" s="5">
        <f t="shared" si="100"/>
        <v>0.79577300561645248</v>
      </c>
      <c r="Z608" s="5">
        <f t="shared" si="101"/>
        <v>4.5235901510825696E-2</v>
      </c>
    </row>
    <row r="609" spans="15:26" x14ac:dyDescent="0.25">
      <c r="O609" s="4">
        <f t="shared" si="98"/>
        <v>5.0599999999999365</v>
      </c>
      <c r="P609">
        <f t="shared" si="94"/>
        <v>4.5311432858284505E-2</v>
      </c>
      <c r="Q609">
        <f t="shared" si="91"/>
        <v>4.5338171122926971E-2</v>
      </c>
      <c r="R609">
        <f t="shared" si="95"/>
        <v>5.8840994767372146E-2</v>
      </c>
      <c r="S609">
        <f t="shared" si="92"/>
        <v>4.5364855693688762E-2</v>
      </c>
      <c r="T609">
        <f t="shared" si="96"/>
        <v>5.886724849915486E-2</v>
      </c>
      <c r="U609">
        <f t="shared" si="97"/>
        <v>5.0967277782714374E-3</v>
      </c>
      <c r="V609">
        <v>0.16859047475948</v>
      </c>
      <c r="W609" s="5">
        <f t="shared" si="93"/>
        <v>1.0545929106092937E-2</v>
      </c>
      <c r="X609" s="5">
        <f t="shared" si="99"/>
        <v>-0.15804454565338705</v>
      </c>
      <c r="Y609" s="5">
        <f t="shared" si="100"/>
        <v>0.79530550330033922</v>
      </c>
      <c r="Z609" s="5">
        <f t="shared" si="101"/>
        <v>4.5262639775467496E-2</v>
      </c>
    </row>
    <row r="610" spans="15:26" x14ac:dyDescent="0.25">
      <c r="O610" s="4">
        <f t="shared" si="98"/>
        <v>5.0699999999999363</v>
      </c>
      <c r="P610">
        <f t="shared" si="94"/>
        <v>4.5338171122926971E-2</v>
      </c>
      <c r="Q610">
        <f t="shared" si="91"/>
        <v>4.5364855693688762E-2</v>
      </c>
      <c r="R610">
        <f t="shared" si="95"/>
        <v>5.886724849915486E-2</v>
      </c>
      <c r="S610">
        <f t="shared" si="92"/>
        <v>4.539148608709645E-2</v>
      </c>
      <c r="T610">
        <f t="shared" si="96"/>
        <v>5.8893095544794133E-2</v>
      </c>
      <c r="U610">
        <f t="shared" si="97"/>
        <v>5.0609432639272291E-3</v>
      </c>
      <c r="V610">
        <v>0.16910075545306583</v>
      </c>
      <c r="W610" s="5">
        <f t="shared" si="93"/>
        <v>1.0608578026604603E-2</v>
      </c>
      <c r="X610" s="5">
        <f t="shared" si="99"/>
        <v>-0.15849217742646121</v>
      </c>
      <c r="Y610" s="5">
        <f t="shared" si="100"/>
        <v>0.79483806695873938</v>
      </c>
      <c r="Z610" s="5">
        <f t="shared" si="101"/>
        <v>4.5289324346228677E-2</v>
      </c>
    </row>
    <row r="611" spans="15:26" x14ac:dyDescent="0.25">
      <c r="O611" s="4">
        <f t="shared" si="98"/>
        <v>5.0799999999999361</v>
      </c>
      <c r="P611">
        <f t="shared" si="94"/>
        <v>4.5364855693688762E-2</v>
      </c>
      <c r="Q611">
        <f t="shared" si="91"/>
        <v>4.539148608709645E-2</v>
      </c>
      <c r="R611">
        <f t="shared" si="95"/>
        <v>5.8893095544794133E-2</v>
      </c>
      <c r="S611">
        <f t="shared" si="92"/>
        <v>4.5418061813381948E-2</v>
      </c>
      <c r="T611">
        <f t="shared" si="96"/>
        <v>5.891853076641472E-2</v>
      </c>
      <c r="U611">
        <f t="shared" si="97"/>
        <v>5.0246449620586896E-3</v>
      </c>
      <c r="V611">
        <v>0.1696115422409776</v>
      </c>
      <c r="W611" s="5">
        <f t="shared" si="93"/>
        <v>1.0671474570986265E-2</v>
      </c>
      <c r="X611" s="5">
        <f t="shared" si="99"/>
        <v>-0.15894006766999133</v>
      </c>
      <c r="Y611" s="5">
        <f t="shared" si="100"/>
        <v>0.7943707000288398</v>
      </c>
      <c r="Z611" s="5">
        <f t="shared" si="101"/>
        <v>4.531595473963565E-2</v>
      </c>
    </row>
    <row r="612" spans="15:26" x14ac:dyDescent="0.25">
      <c r="O612" s="4">
        <f t="shared" si="98"/>
        <v>5.0899999999999359</v>
      </c>
      <c r="P612">
        <f t="shared" si="94"/>
        <v>4.539148608709645E-2</v>
      </c>
      <c r="Q612">
        <f t="shared" si="91"/>
        <v>4.5418061813381948E-2</v>
      </c>
      <c r="R612">
        <f t="shared" si="95"/>
        <v>5.891853076641472E-2</v>
      </c>
      <c r="S612">
        <f t="shared" si="92"/>
        <v>4.5444582376856058E-2</v>
      </c>
      <c r="T612">
        <f t="shared" si="96"/>
        <v>5.8943549185177746E-2</v>
      </c>
      <c r="U612">
        <f t="shared" si="97"/>
        <v>4.98784877630256E-3</v>
      </c>
      <c r="V612">
        <v>0.17012283149338583</v>
      </c>
      <c r="W612" s="5">
        <f t="shared" si="93"/>
        <v>1.0734619227647931E-2</v>
      </c>
      <c r="X612" s="5">
        <f t="shared" si="99"/>
        <v>-0.15938821226573791</v>
      </c>
      <c r="Y612" s="5">
        <f t="shared" si="100"/>
        <v>0.79390340598084042</v>
      </c>
      <c r="Z612" s="5">
        <f t="shared" si="101"/>
        <v>4.5342530465920516E-2</v>
      </c>
    </row>
    <row r="613" spans="15:26" x14ac:dyDescent="0.25">
      <c r="O613" s="4">
        <f t="shared" si="98"/>
        <v>5.0999999999999357</v>
      </c>
      <c r="P613">
        <f t="shared" si="94"/>
        <v>4.5418061813381948E-2</v>
      </c>
      <c r="Q613">
        <f t="shared" si="91"/>
        <v>4.5444582376856058E-2</v>
      </c>
      <c r="R613">
        <f t="shared" si="95"/>
        <v>5.8943549185177746E-2</v>
      </c>
      <c r="S613">
        <f t="shared" si="92"/>
        <v>4.5471047276282851E-2</v>
      </c>
      <c r="T613">
        <f t="shared" si="96"/>
        <v>5.896814598394752E-2</v>
      </c>
      <c r="U613">
        <f t="shared" si="97"/>
        <v>4.9505708769773966E-3</v>
      </c>
      <c r="V613">
        <v>0.17063461953067166</v>
      </c>
      <c r="W613" s="5">
        <f t="shared" si="93"/>
        <v>1.0798012484999593E-2</v>
      </c>
      <c r="X613" s="5">
        <f t="shared" si="99"/>
        <v>-0.15983660704567207</v>
      </c>
      <c r="Y613" s="5">
        <f t="shared" si="100"/>
        <v>0.79343618831657758</v>
      </c>
      <c r="Z613" s="5">
        <f t="shared" si="101"/>
        <v>4.5369051029393988E-2</v>
      </c>
    </row>
    <row r="614" spans="15:26" x14ac:dyDescent="0.25">
      <c r="O614" s="4">
        <f t="shared" si="98"/>
        <v>5.1099999999999355</v>
      </c>
      <c r="P614">
        <f t="shared" si="94"/>
        <v>4.5444582376856058E-2</v>
      </c>
      <c r="Q614">
        <f t="shared" si="91"/>
        <v>4.5471047276282851E-2</v>
      </c>
      <c r="R614">
        <f t="shared" si="95"/>
        <v>5.896814598394752E-2</v>
      </c>
      <c r="S614">
        <f t="shared" si="92"/>
        <v>4.5497456005250486E-2</v>
      </c>
      <c r="T614">
        <f t="shared" si="96"/>
        <v>5.8992316507711723E-2</v>
      </c>
      <c r="U614">
        <f t="shared" si="97"/>
        <v>4.9128274764202277E-3</v>
      </c>
      <c r="V614">
        <v>0.17114690262504495</v>
      </c>
      <c r="W614" s="5">
        <f t="shared" si="93"/>
        <v>1.0861654831451257E-2</v>
      </c>
      <c r="X614" s="5">
        <f t="shared" si="99"/>
        <v>-0.16028524779359368</v>
      </c>
      <c r="Y614" s="5">
        <f t="shared" si="100"/>
        <v>0.79296905056812739</v>
      </c>
      <c r="Z614" s="5">
        <f t="shared" si="101"/>
        <v>4.5395515928820067E-2</v>
      </c>
    </row>
    <row r="615" spans="15:26" x14ac:dyDescent="0.25">
      <c r="O615" s="4">
        <f t="shared" si="98"/>
        <v>5.1199999999999353</v>
      </c>
      <c r="P615">
        <f t="shared" si="94"/>
        <v>4.5471047276282851E-2</v>
      </c>
      <c r="Q615">
        <f t="shared" ref="Q615:Q678" si="102">$R$12+(O615+$C$3)*$Q$12+$P$12*((O615+$C$3)^2)+$O$12*((O615+$C$3)^3)+$N$12*((O615+$C$3)^4)+$M$12*((O615+$C$3)^5)+$L$12*((O615+$C$3)^6)+$K$12*((O615+$C$3)^7)+$J$12*((O615+$C$3)^8)+$I$12*((O615+$C$3)^9)+$H$12*((O615+$C$3)^10)</f>
        <v>4.5497456005250486E-2</v>
      </c>
      <c r="R615">
        <f t="shared" si="95"/>
        <v>5.8992316507711723E-2</v>
      </c>
      <c r="S615">
        <f t="shared" ref="S615:S678" si="103">$R$12+(O615+2*$C$3)*$Q$12+$P$12*((O615+2*$C$3)^2)+$O$12*((O615+2*$C$3)^3)+$N$12*((O615+2*$C$3)^4)+$M$12*((O615+2*$C$3)^5)+$L$12*((O615+2*$C$3)^6)+$K$12*((O615+2*$C$3)^7)+$J$12*((O615+2*$C$3)^8)+$I$12*((O615+2*$C$3)^9)+$H$12*((O615+2*$C$3)^10)</f>
        <v>4.5523808052548909E-2</v>
      </c>
      <c r="T615">
        <f t="shared" si="96"/>
        <v>5.9016056269341033E-2</v>
      </c>
      <c r="U615">
        <f t="shared" si="97"/>
        <v>4.8746353629309704E-3</v>
      </c>
      <c r="V615">
        <v>0.17165967700216628</v>
      </c>
      <c r="W615" s="5">
        <f t="shared" ref="W615:W678" si="104">((O615^3)/6)*($C$2^2)</f>
        <v>1.0925546755412921E-2</v>
      </c>
      <c r="X615" s="5">
        <f t="shared" si="99"/>
        <v>-0.16073413024675337</v>
      </c>
      <c r="Y615" s="5">
        <f t="shared" si="100"/>
        <v>0.79250199629641049</v>
      </c>
      <c r="Z615" s="5">
        <f t="shared" si="101"/>
        <v>4.5421924657787112E-2</v>
      </c>
    </row>
    <row r="616" spans="15:26" x14ac:dyDescent="0.25">
      <c r="O616" s="4">
        <f t="shared" si="98"/>
        <v>5.1299999999999351</v>
      </c>
      <c r="P616">
        <f t="shared" ref="P616:P679" si="105">$R$12+O616*$Q$12+$P$12*(O616^2)+$O$12*(O616^3)+$N$12*(O616^4)+$M$12*(O616^5)+$L$12*(O616^6)+$K$12*(O616^7)+$J$12*(O616^8)+$I$12*(O616^9)+$H$12*(O616^10)</f>
        <v>4.5497456005250486E-2</v>
      </c>
      <c r="Q616">
        <f t="shared" si="102"/>
        <v>4.5523808052548909E-2</v>
      </c>
      <c r="R616">
        <f t="shared" ref="R616:R679" si="106">P616+(O616*(Q616-P616))/$C$3</f>
        <v>5.9016056269341033E-2</v>
      </c>
      <c r="S616">
        <f t="shared" si="103"/>
        <v>4.5550102902538324E-2</v>
      </c>
      <c r="T616">
        <f t="shared" ref="T616:T679" si="107">Q616+((O616+$C$3)*(S616-Q616)/$C$3)</f>
        <v>5.9039360947108196E-2</v>
      </c>
      <c r="U616">
        <f t="shared" ref="U616:U679" si="108">((T616-R616)/$C$3)+($C$2^2)*O616</f>
        <v>4.8360110767163289E-3</v>
      </c>
      <c r="V616">
        <v>0.1721729388428237</v>
      </c>
      <c r="W616" s="5">
        <f t="shared" si="104"/>
        <v>1.0989688745294582E-2</v>
      </c>
      <c r="X616" s="5">
        <f t="shared" si="99"/>
        <v>-0.16118325009752912</v>
      </c>
      <c r="Y616" s="5">
        <f t="shared" si="100"/>
        <v>0.79203502908975976</v>
      </c>
      <c r="Z616" s="5">
        <f t="shared" si="101"/>
        <v>4.5448276705084875E-2</v>
      </c>
    </row>
    <row r="617" spans="15:26" x14ac:dyDescent="0.25">
      <c r="O617" s="4">
        <f t="shared" ref="O617:O680" si="109">O616+$C$3</f>
        <v>5.1399999999999348</v>
      </c>
      <c r="P617">
        <f t="shared" si="105"/>
        <v>4.5523808052548909E-2</v>
      </c>
      <c r="Q617">
        <f t="shared" si="102"/>
        <v>4.5550102902538324E-2</v>
      </c>
      <c r="R617">
        <f t="shared" si="106"/>
        <v>5.9039360947108196E-2</v>
      </c>
      <c r="S617">
        <f t="shared" si="103"/>
        <v>4.5576340035527636E-2</v>
      </c>
      <c r="T617">
        <f t="shared" si="107"/>
        <v>5.906222639203404E-2</v>
      </c>
      <c r="U617">
        <f t="shared" si="108"/>
        <v>4.796971892584277E-3</v>
      </c>
      <c r="V617">
        <v>0.17268668428458891</v>
      </c>
      <c r="W617" s="5">
        <f t="shared" si="104"/>
        <v>1.1054081289506249E-2</v>
      </c>
      <c r="X617" s="5">
        <f t="shared" ref="X617:X680" si="110">-V617+W617</f>
        <v>-0.16163260299508267</v>
      </c>
      <c r="Y617" s="5">
        <f t="shared" ref="Y617:Y680" si="111">EXP(X617-$P$104*O617)</f>
        <v>0.79156815256250701</v>
      </c>
      <c r="Z617" s="5">
        <f t="shared" ref="Z617:Z680" si="112">LN(Y617)/-O617</f>
        <v>4.5474571555073673E-2</v>
      </c>
    </row>
    <row r="618" spans="15:26" x14ac:dyDescent="0.25">
      <c r="O618" s="4">
        <f t="shared" si="109"/>
        <v>5.1499999999999346</v>
      </c>
      <c r="P618">
        <f t="shared" si="105"/>
        <v>4.5550102902538324E-2</v>
      </c>
      <c r="Q618">
        <f t="shared" si="102"/>
        <v>4.5576340035527636E-2</v>
      </c>
      <c r="R618">
        <f t="shared" si="106"/>
        <v>5.906222639203404E-2</v>
      </c>
      <c r="S618">
        <f t="shared" si="103"/>
        <v>4.5602518928146783E-2</v>
      </c>
      <c r="T618">
        <f t="shared" si="107"/>
        <v>5.9084648627007297E-2</v>
      </c>
      <c r="U618">
        <f t="shared" si="108"/>
        <v>4.7575349973256924E-3</v>
      </c>
      <c r="V618">
        <v>0.17320090942354319</v>
      </c>
      <c r="W618" s="5">
        <f t="shared" si="104"/>
        <v>1.1118724876457911E-2</v>
      </c>
      <c r="X618" s="5">
        <f t="shared" si="110"/>
        <v>-0.16208218454708528</v>
      </c>
      <c r="Y618" s="5">
        <f t="shared" si="111"/>
        <v>0.79110137035352135</v>
      </c>
      <c r="Z618" s="5">
        <f t="shared" si="112"/>
        <v>4.5500808688062305E-2</v>
      </c>
    </row>
    <row r="619" spans="15:26" x14ac:dyDescent="0.25">
      <c r="O619" s="4">
        <f t="shared" si="109"/>
        <v>5.1599999999999344</v>
      </c>
      <c r="P619">
        <f t="shared" si="105"/>
        <v>4.5576340035527636E-2</v>
      </c>
      <c r="Q619">
        <f t="shared" si="102"/>
        <v>4.5602518928146783E-2</v>
      </c>
      <c r="R619">
        <f t="shared" si="106"/>
        <v>5.9084648627007297E-2</v>
      </c>
      <c r="S619">
        <f t="shared" si="103"/>
        <v>4.562863905371186E-2</v>
      </c>
      <c r="T619">
        <f t="shared" si="107"/>
        <v>5.9106623845291265E-2</v>
      </c>
      <c r="U619">
        <f t="shared" si="108"/>
        <v>4.717717428396744E-3</v>
      </c>
      <c r="V619">
        <v>0.17371561031599708</v>
      </c>
      <c r="W619" s="5">
        <f t="shared" si="104"/>
        <v>1.1183619994559576E-2</v>
      </c>
      <c r="X619" s="5">
        <f t="shared" si="110"/>
        <v>-0.1625319903214375</v>
      </c>
      <c r="Y619" s="5">
        <f t="shared" si="111"/>
        <v>0.79063468612475596</v>
      </c>
      <c r="Z619" s="5">
        <f t="shared" si="112"/>
        <v>4.5526987580680786E-2</v>
      </c>
    </row>
    <row r="620" spans="15:26" x14ac:dyDescent="0.25">
      <c r="O620" s="4">
        <f t="shared" si="109"/>
        <v>5.1699999999999342</v>
      </c>
      <c r="P620">
        <f t="shared" si="105"/>
        <v>4.5602518928146783E-2</v>
      </c>
      <c r="Q620">
        <f t="shared" si="102"/>
        <v>4.562863905371186E-2</v>
      </c>
      <c r="R620">
        <f t="shared" si="106"/>
        <v>5.9106623845291265E-2</v>
      </c>
      <c r="S620">
        <f t="shared" si="103"/>
        <v>4.5654699882604885E-2</v>
      </c>
      <c r="T620">
        <f t="shared" si="107"/>
        <v>5.9128148420298648E-2</v>
      </c>
      <c r="U620">
        <f t="shared" si="108"/>
        <v>4.6775372007383607E-3</v>
      </c>
      <c r="V620">
        <v>0.17423078298019393</v>
      </c>
      <c r="W620" s="5">
        <f t="shared" si="104"/>
        <v>1.1248767132221241E-2</v>
      </c>
      <c r="X620" s="5">
        <f t="shared" si="110"/>
        <v>-0.16298201584797267</v>
      </c>
      <c r="Y620" s="5">
        <f t="shared" si="111"/>
        <v>0.79016810355981426</v>
      </c>
      <c r="Z620" s="5">
        <f t="shared" si="112"/>
        <v>4.5553107706245204E-2</v>
      </c>
    </row>
    <row r="621" spans="15:26" x14ac:dyDescent="0.25">
      <c r="O621" s="4">
        <f t="shared" si="109"/>
        <v>5.179999999999934</v>
      </c>
      <c r="P621">
        <f t="shared" si="105"/>
        <v>4.562863905371186E-2</v>
      </c>
      <c r="Q621">
        <f t="shared" si="102"/>
        <v>4.5654699882604885E-2</v>
      </c>
      <c r="R621">
        <f t="shared" si="106"/>
        <v>5.9128148420298648E-2</v>
      </c>
      <c r="S621">
        <f t="shared" si="103"/>
        <v>4.5680700882638078E-2</v>
      </c>
      <c r="T621">
        <f t="shared" si="107"/>
        <v>5.914921889983208E-2</v>
      </c>
      <c r="U621">
        <f t="shared" si="108"/>
        <v>4.6370117533431517E-3</v>
      </c>
      <c r="V621">
        <v>0.17474642339811122</v>
      </c>
      <c r="W621" s="5">
        <f t="shared" si="104"/>
        <v>1.1314166777852906E-2</v>
      </c>
      <c r="X621" s="5">
        <f t="shared" si="110"/>
        <v>-0.16343225662025831</v>
      </c>
      <c r="Y621" s="5">
        <f t="shared" si="111"/>
        <v>0.78970162636244223</v>
      </c>
      <c r="Z621" s="5">
        <f t="shared" si="112"/>
        <v>4.5579168535137646E-2</v>
      </c>
    </row>
    <row r="622" spans="15:26" x14ac:dyDescent="0.25">
      <c r="O622" s="4">
        <f t="shared" si="109"/>
        <v>5.1899999999999338</v>
      </c>
      <c r="P622">
        <f t="shared" si="105"/>
        <v>4.5654699882604885E-2</v>
      </c>
      <c r="Q622">
        <f t="shared" si="102"/>
        <v>4.5680700882638078E-2</v>
      </c>
      <c r="R622">
        <f t="shared" si="106"/>
        <v>5.914921889983208E-2</v>
      </c>
      <c r="S622">
        <f t="shared" si="103"/>
        <v>4.5706641519425772E-2</v>
      </c>
      <c r="T622">
        <f t="shared" si="107"/>
        <v>5.9169832012238834E-2</v>
      </c>
      <c r="U622">
        <f t="shared" si="108"/>
        <v>4.5961591406752916E-3</v>
      </c>
      <c r="V622">
        <v>0.17526252751720386</v>
      </c>
      <c r="W622" s="5">
        <f t="shared" si="104"/>
        <v>1.1379819419864568E-2</v>
      </c>
      <c r="X622" s="5">
        <f t="shared" si="110"/>
        <v>-0.16388270809733929</v>
      </c>
      <c r="Y622" s="5">
        <f t="shared" si="111"/>
        <v>0.78923525825507301</v>
      </c>
      <c r="Z622" s="5">
        <f t="shared" si="112"/>
        <v>4.5605169535170256E-2</v>
      </c>
    </row>
    <row r="623" spans="15:26" x14ac:dyDescent="0.25">
      <c r="O623" s="4">
        <f t="shared" si="109"/>
        <v>5.1999999999999336</v>
      </c>
      <c r="P623">
        <f t="shared" si="105"/>
        <v>4.5680700882638078E-2</v>
      </c>
      <c r="Q623">
        <f t="shared" si="102"/>
        <v>4.5706641519425772E-2</v>
      </c>
      <c r="R623">
        <f t="shared" si="106"/>
        <v>5.9169832012238834E-2</v>
      </c>
      <c r="S623">
        <f t="shared" si="103"/>
        <v>4.5732521256748773E-2</v>
      </c>
      <c r="T623">
        <f t="shared" si="107"/>
        <v>5.918998466470899E-2</v>
      </c>
      <c r="U623">
        <f t="shared" si="108"/>
        <v>4.5549972470156422E-3</v>
      </c>
      <c r="V623">
        <v>0.17577909125220986</v>
      </c>
      <c r="W623" s="5">
        <f t="shared" si="104"/>
        <v>1.144572554666623E-2</v>
      </c>
      <c r="X623" s="5">
        <f t="shared" si="110"/>
        <v>-0.16433336570554363</v>
      </c>
      <c r="Y623" s="5">
        <f t="shared" si="111"/>
        <v>0.78876900297732666</v>
      </c>
      <c r="Z623" s="5">
        <f t="shared" si="112"/>
        <v>4.563111017195725E-2</v>
      </c>
    </row>
    <row r="624" spans="15:26" x14ac:dyDescent="0.25">
      <c r="O624" s="4">
        <f t="shared" si="109"/>
        <v>5.2099999999999334</v>
      </c>
      <c r="P624">
        <f t="shared" si="105"/>
        <v>4.5706641519425772E-2</v>
      </c>
      <c r="Q624">
        <f t="shared" si="102"/>
        <v>4.5732521256748773E-2</v>
      </c>
      <c r="R624">
        <f t="shared" si="106"/>
        <v>5.918998466470899E-2</v>
      </c>
      <c r="S624">
        <f t="shared" si="103"/>
        <v>4.5758339556925563E-2</v>
      </c>
      <c r="T624">
        <f t="shared" si="107"/>
        <v>5.9209673949033002E-2</v>
      </c>
      <c r="U624">
        <f t="shared" si="108"/>
        <v>4.5135445324011748E-3</v>
      </c>
      <c r="V624">
        <v>0.17629611048694108</v>
      </c>
      <c r="W624" s="5">
        <f t="shared" si="104"/>
        <v>1.1511885646667892E-2</v>
      </c>
      <c r="X624" s="5">
        <f t="shared" si="110"/>
        <v>-0.16478422484027319</v>
      </c>
      <c r="Y624" s="5">
        <f t="shared" si="111"/>
        <v>0.78830286428452767</v>
      </c>
      <c r="Z624" s="5">
        <f t="shared" si="112"/>
        <v>4.5656989909279647E-2</v>
      </c>
    </row>
    <row r="625" spans="15:26" x14ac:dyDescent="0.25">
      <c r="O625" s="4">
        <f t="shared" si="109"/>
        <v>5.2199999999999331</v>
      </c>
      <c r="P625">
        <f t="shared" si="105"/>
        <v>4.5732521256748773E-2</v>
      </c>
      <c r="Q625">
        <f t="shared" si="102"/>
        <v>4.5758339556925563E-2</v>
      </c>
      <c r="R625">
        <f t="shared" si="106"/>
        <v>5.9209673949033002E-2</v>
      </c>
      <c r="S625">
        <f t="shared" si="103"/>
        <v>4.5784095881175636E-2</v>
      </c>
      <c r="T625">
        <f t="shared" si="107"/>
        <v>5.9228897139713577E-2</v>
      </c>
      <c r="U625">
        <f t="shared" si="108"/>
        <v>4.4718192680573941E-3</v>
      </c>
      <c r="V625">
        <v>0.17681358107612538</v>
      </c>
      <c r="W625" s="5">
        <f t="shared" si="104"/>
        <v>1.1578300208279556E-2</v>
      </c>
      <c r="X625" s="5">
        <f t="shared" si="110"/>
        <v>-0.16523528086784584</v>
      </c>
      <c r="Y625" s="5">
        <f t="shared" si="111"/>
        <v>0.78783684594618641</v>
      </c>
      <c r="Z625" s="5">
        <f t="shared" si="112"/>
        <v>4.5682808209455791E-2</v>
      </c>
    </row>
    <row r="626" spans="15:26" x14ac:dyDescent="0.25">
      <c r="O626" s="4">
        <f t="shared" si="109"/>
        <v>5.2299999999999329</v>
      </c>
      <c r="P626">
        <f t="shared" si="105"/>
        <v>4.5758339556925563E-2</v>
      </c>
      <c r="Q626">
        <f t="shared" si="102"/>
        <v>4.5784095881175636E-2</v>
      </c>
      <c r="R626">
        <f t="shared" si="106"/>
        <v>5.9228897139713577E-2</v>
      </c>
      <c r="S626">
        <f t="shared" si="103"/>
        <v>4.5809789689987369E-2</v>
      </c>
      <c r="T626">
        <f t="shared" si="107"/>
        <v>5.9247651698523612E-2</v>
      </c>
      <c r="U626">
        <f t="shared" si="108"/>
        <v>4.4298401810035411E-3</v>
      </c>
      <c r="V626">
        <v>0.17733149884723681</v>
      </c>
      <c r="W626" s="5">
        <f t="shared" si="104"/>
        <v>1.1644969719911221E-2</v>
      </c>
      <c r="X626" s="5">
        <f t="shared" si="110"/>
        <v>-0.16568652912732559</v>
      </c>
      <c r="Y626" s="5">
        <f t="shared" si="111"/>
        <v>0.78737095174449601</v>
      </c>
      <c r="Z626" s="5">
        <f t="shared" si="112"/>
        <v>4.5708564533705288E-2</v>
      </c>
    </row>
    <row r="627" spans="15:26" x14ac:dyDescent="0.25">
      <c r="O627" s="4">
        <f t="shared" si="109"/>
        <v>5.2399999999999327</v>
      </c>
      <c r="P627">
        <f t="shared" si="105"/>
        <v>4.5784095881175636E-2</v>
      </c>
      <c r="Q627">
        <f t="shared" si="102"/>
        <v>4.5809789689987369E-2</v>
      </c>
      <c r="R627">
        <f t="shared" si="106"/>
        <v>5.9247651698523612E-2</v>
      </c>
      <c r="S627">
        <f t="shared" si="103"/>
        <v>4.5835420443474127E-2</v>
      </c>
      <c r="T627">
        <f t="shared" si="107"/>
        <v>5.9265935270535045E-2</v>
      </c>
      <c r="U627">
        <f t="shared" si="108"/>
        <v>4.387625601143183E-3</v>
      </c>
      <c r="V627">
        <v>0.17784985960236591</v>
      </c>
      <c r="W627" s="5">
        <f t="shared" si="104"/>
        <v>1.1711894669972885E-2</v>
      </c>
      <c r="X627" s="5">
        <f t="shared" si="110"/>
        <v>-0.16613796493239302</v>
      </c>
      <c r="Y627" s="5">
        <f t="shared" si="111"/>
        <v>0.78690518547280264</v>
      </c>
      <c r="Z627" s="5">
        <f t="shared" si="112"/>
        <v>4.5734258342516383E-2</v>
      </c>
    </row>
    <row r="628" spans="15:26" x14ac:dyDescent="0.25">
      <c r="O628" s="4">
        <f t="shared" si="109"/>
        <v>5.2499999999999325</v>
      </c>
      <c r="P628">
        <f t="shared" si="105"/>
        <v>4.5809789689987369E-2</v>
      </c>
      <c r="Q628">
        <f t="shared" si="102"/>
        <v>4.5835420443474127E-2</v>
      </c>
      <c r="R628">
        <f t="shared" si="106"/>
        <v>5.9265935270535045E-2</v>
      </c>
      <c r="S628">
        <f t="shared" si="103"/>
        <v>4.5860987601736555E-2</v>
      </c>
      <c r="T628">
        <f t="shared" si="107"/>
        <v>5.9283745689511141E-2</v>
      </c>
      <c r="U628">
        <f t="shared" si="108"/>
        <v>4.3451943976096597E-3</v>
      </c>
      <c r="V628">
        <v>0.17836865912005506</v>
      </c>
      <c r="W628" s="5">
        <f t="shared" si="104"/>
        <v>1.1779075546874546E-2</v>
      </c>
      <c r="X628" s="5">
        <f t="shared" si="110"/>
        <v>-0.16658958357318052</v>
      </c>
      <c r="Y628" s="5">
        <f t="shared" si="111"/>
        <v>0.78643955093410922</v>
      </c>
      <c r="Z628" s="5">
        <f t="shared" si="112"/>
        <v>4.5759889096002475E-2</v>
      </c>
    </row>
    <row r="629" spans="15:26" x14ac:dyDescent="0.25">
      <c r="O629" s="4">
        <f t="shared" si="109"/>
        <v>5.2599999999999323</v>
      </c>
      <c r="P629">
        <f t="shared" si="105"/>
        <v>4.5835420443474127E-2</v>
      </c>
      <c r="Q629">
        <f t="shared" si="102"/>
        <v>4.5860987601736555E-2</v>
      </c>
      <c r="R629">
        <f t="shared" si="106"/>
        <v>5.9283745689511141E-2</v>
      </c>
      <c r="S629">
        <f t="shared" si="103"/>
        <v>4.588649062523173E-2</v>
      </c>
      <c r="T629">
        <f t="shared" si="107"/>
        <v>5.9301080983693182E-2</v>
      </c>
      <c r="U629">
        <f t="shared" si="108"/>
        <v>4.3025660182039781E-3</v>
      </c>
      <c r="V629">
        <v>0.17888789315718426</v>
      </c>
      <c r="W629" s="5">
        <f t="shared" si="104"/>
        <v>1.1846512839026211E-2</v>
      </c>
      <c r="X629" s="5">
        <f t="shared" si="110"/>
        <v>-0.16704138031815804</v>
      </c>
      <c r="Y629" s="5">
        <f t="shared" si="111"/>
        <v>0.78597405193954417</v>
      </c>
      <c r="Z629" s="5">
        <f t="shared" si="112"/>
        <v>4.5785456254264292E-2</v>
      </c>
    </row>
    <row r="630" spans="15:26" x14ac:dyDescent="0.25">
      <c r="O630" s="4">
        <f t="shared" si="109"/>
        <v>5.2699999999999321</v>
      </c>
      <c r="P630">
        <f t="shared" si="105"/>
        <v>4.5860987601736555E-2</v>
      </c>
      <c r="Q630">
        <f t="shared" si="102"/>
        <v>4.588649062523173E-2</v>
      </c>
      <c r="R630">
        <f t="shared" si="106"/>
        <v>5.9301080983693182E-2</v>
      </c>
      <c r="S630">
        <f t="shared" si="103"/>
        <v>4.5911928975116596E-2</v>
      </c>
      <c r="T630">
        <f t="shared" si="107"/>
        <v>5.9317939364441206E-2</v>
      </c>
      <c r="U630">
        <f t="shared" si="108"/>
        <v>4.2597587748024598E-3</v>
      </c>
      <c r="V630">
        <v>0.17940755745091558</v>
      </c>
      <c r="W630" s="5">
        <f t="shared" si="104"/>
        <v>1.1914207034837875E-2</v>
      </c>
      <c r="X630" s="5">
        <f t="shared" si="110"/>
        <v>-0.16749335041607771</v>
      </c>
      <c r="Y630" s="5">
        <f t="shared" si="111"/>
        <v>0.78550869230678999</v>
      </c>
      <c r="Z630" s="5">
        <f t="shared" si="112"/>
        <v>4.5810959277758932E-2</v>
      </c>
    </row>
    <row r="631" spans="15:26" x14ac:dyDescent="0.25">
      <c r="O631" s="4">
        <f t="shared" si="109"/>
        <v>5.2799999999999319</v>
      </c>
      <c r="P631">
        <f t="shared" si="105"/>
        <v>4.588649062523173E-2</v>
      </c>
      <c r="Q631">
        <f t="shared" si="102"/>
        <v>4.5911928975116596E-2</v>
      </c>
      <c r="R631">
        <f t="shared" si="106"/>
        <v>5.9317939364441206E-2</v>
      </c>
      <c r="S631">
        <f t="shared" si="103"/>
        <v>4.5937302113614895E-2</v>
      </c>
      <c r="T631">
        <f t="shared" si="107"/>
        <v>5.9334319240716228E-2</v>
      </c>
      <c r="U631">
        <f t="shared" si="108"/>
        <v>4.2167924275021366E-3</v>
      </c>
      <c r="V631">
        <v>0.17992764772052411</v>
      </c>
      <c r="W631" s="5">
        <f t="shared" si="104"/>
        <v>1.1982158622719539E-2</v>
      </c>
      <c r="X631" s="5">
        <f t="shared" si="110"/>
        <v>-0.16794548909780457</v>
      </c>
      <c r="Y631" s="5">
        <f t="shared" si="111"/>
        <v>0.78504347585860679</v>
      </c>
      <c r="Z631" s="5">
        <f t="shared" si="112"/>
        <v>4.5836397627643209E-2</v>
      </c>
    </row>
    <row r="632" spans="15:26" x14ac:dyDescent="0.25">
      <c r="O632" s="4">
        <f t="shared" si="109"/>
        <v>5.2899999999999316</v>
      </c>
      <c r="P632">
        <f t="shared" si="105"/>
        <v>4.5911928975116596E-2</v>
      </c>
      <c r="Q632">
        <f t="shared" si="102"/>
        <v>4.5937302113614895E-2</v>
      </c>
      <c r="R632">
        <f t="shared" si="106"/>
        <v>5.9334319240716228E-2</v>
      </c>
      <c r="S632">
        <f t="shared" si="103"/>
        <v>4.5962609504365086E-2</v>
      </c>
      <c r="T632">
        <f t="shared" si="107"/>
        <v>5.9350219211216131E-2</v>
      </c>
      <c r="U632">
        <f t="shared" si="108"/>
        <v>4.1736859499902114E-3</v>
      </c>
      <c r="V632">
        <v>0.18044815966937486</v>
      </c>
      <c r="W632" s="5">
        <f t="shared" si="104"/>
        <v>1.2050368091081202E-2</v>
      </c>
      <c r="X632" s="5">
        <f t="shared" si="110"/>
        <v>-0.16839779157829365</v>
      </c>
      <c r="Y632" s="5">
        <f t="shared" si="111"/>
        <v>0.7845784064212461</v>
      </c>
      <c r="Z632" s="5">
        <f t="shared" si="112"/>
        <v>4.5861770766140814E-2</v>
      </c>
    </row>
    <row r="633" spans="15:26" x14ac:dyDescent="0.25">
      <c r="O633" s="4">
        <f t="shared" si="109"/>
        <v>5.2999999999999314</v>
      </c>
      <c r="P633">
        <f t="shared" si="105"/>
        <v>4.5937302113614895E-2</v>
      </c>
      <c r="Q633">
        <f t="shared" si="102"/>
        <v>4.5962609504365086E-2</v>
      </c>
      <c r="R633">
        <f t="shared" si="106"/>
        <v>5.9350219211216131E-2</v>
      </c>
      <c r="S633">
        <f t="shared" si="103"/>
        <v>4.5987850612771074E-2</v>
      </c>
      <c r="T633">
        <f t="shared" si="107"/>
        <v>5.936563806794444E-2</v>
      </c>
      <c r="U633">
        <f t="shared" si="108"/>
        <v>4.1304586728309178E-3</v>
      </c>
      <c r="V633">
        <v>0.18096908898682146</v>
      </c>
      <c r="W633" s="5">
        <f t="shared" si="104"/>
        <v>1.2118835928332863E-2</v>
      </c>
      <c r="X633" s="5">
        <f t="shared" si="110"/>
        <v>-0.16885025305848861</v>
      </c>
      <c r="Y633" s="5">
        <f t="shared" si="111"/>
        <v>0.78411348782293211</v>
      </c>
      <c r="Z633" s="5">
        <f t="shared" si="112"/>
        <v>4.5887078156890485E-2</v>
      </c>
    </row>
    <row r="634" spans="15:26" x14ac:dyDescent="0.25">
      <c r="O634" s="4">
        <f t="shared" si="109"/>
        <v>5.3099999999999312</v>
      </c>
      <c r="P634">
        <f t="shared" si="105"/>
        <v>4.5962609504365086E-2</v>
      </c>
      <c r="Q634">
        <f t="shared" si="102"/>
        <v>4.5987850612771074E-2</v>
      </c>
      <c r="R634">
        <f t="shared" si="106"/>
        <v>5.936563806794444E-2</v>
      </c>
      <c r="S634">
        <f t="shared" si="103"/>
        <v>4.6013024906359321E-2</v>
      </c>
      <c r="T634">
        <f t="shared" si="107"/>
        <v>5.9380574801718197E-2</v>
      </c>
      <c r="U634">
        <f t="shared" si="108"/>
        <v>4.087130477375682E-3</v>
      </c>
      <c r="V634">
        <v>0.18149043135013487</v>
      </c>
      <c r="W634" s="5">
        <f t="shared" si="104"/>
        <v>1.2187562622884529E-2</v>
      </c>
      <c r="X634" s="5">
        <f t="shared" si="110"/>
        <v>-0.16930286872725034</v>
      </c>
      <c r="Y634" s="5">
        <f t="shared" si="111"/>
        <v>0.78364872389232509</v>
      </c>
      <c r="Z634" s="5">
        <f t="shared" si="112"/>
        <v>4.5912319265295841E-2</v>
      </c>
    </row>
    <row r="635" spans="15:26" x14ac:dyDescent="0.25">
      <c r="O635" s="4">
        <f t="shared" si="109"/>
        <v>5.319999999999931</v>
      </c>
      <c r="P635">
        <f t="shared" si="105"/>
        <v>4.5987850612771074E-2</v>
      </c>
      <c r="Q635">
        <f t="shared" si="102"/>
        <v>4.6013024906359321E-2</v>
      </c>
      <c r="R635">
        <f t="shared" si="106"/>
        <v>5.9380574801718197E-2</v>
      </c>
      <c r="S635">
        <f t="shared" si="103"/>
        <v>4.6038131855114843E-2</v>
      </c>
      <c r="T635">
        <f t="shared" si="107"/>
        <v>5.9395028593052637E-2</v>
      </c>
      <c r="U635">
        <f t="shared" si="108"/>
        <v>4.0437203334439693E-3</v>
      </c>
      <c r="V635">
        <v>0.18201218242649597</v>
      </c>
      <c r="W635" s="5">
        <f t="shared" si="104"/>
        <v>1.2256548663146193E-2</v>
      </c>
      <c r="X635" s="5">
        <f t="shared" si="110"/>
        <v>-0.16975563376334979</v>
      </c>
      <c r="Y635" s="5">
        <f t="shared" si="111"/>
        <v>0.78318411845693947</v>
      </c>
      <c r="Z635" s="5">
        <f t="shared" si="112"/>
        <v>4.5937493558883484E-2</v>
      </c>
    </row>
    <row r="636" spans="15:26" x14ac:dyDescent="0.25">
      <c r="O636" s="4">
        <f t="shared" si="109"/>
        <v>5.3299999999999308</v>
      </c>
      <c r="P636">
        <f t="shared" si="105"/>
        <v>4.6013024906359321E-2</v>
      </c>
      <c r="Q636">
        <f t="shared" si="102"/>
        <v>4.6038131855114843E-2</v>
      </c>
      <c r="R636">
        <f t="shared" si="106"/>
        <v>5.9395028593052637E-2</v>
      </c>
      <c r="S636">
        <f t="shared" si="103"/>
        <v>4.6063170931839745E-2</v>
      </c>
      <c r="T636">
        <f t="shared" si="107"/>
        <v>5.94089988262122E-2</v>
      </c>
      <c r="U636">
        <f t="shared" si="108"/>
        <v>4.0002486159562804E-3</v>
      </c>
      <c r="V636">
        <v>0.1825343378748906</v>
      </c>
      <c r="W636" s="5">
        <f t="shared" si="104"/>
        <v>1.2325794537527855E-2</v>
      </c>
      <c r="X636" s="5">
        <f t="shared" si="110"/>
        <v>-0.17020854333736274</v>
      </c>
      <c r="Y636" s="5">
        <f t="shared" si="111"/>
        <v>0.78271967534164566</v>
      </c>
      <c r="Z636" s="5">
        <f t="shared" si="112"/>
        <v>4.596260050763841E-2</v>
      </c>
    </row>
    <row r="637" spans="15:26" x14ac:dyDescent="0.25">
      <c r="O637" s="4">
        <f t="shared" si="109"/>
        <v>5.3399999999999306</v>
      </c>
      <c r="P637">
        <f t="shared" si="105"/>
        <v>4.6038131855114843E-2</v>
      </c>
      <c r="Q637">
        <f t="shared" si="102"/>
        <v>4.6063170931839745E-2</v>
      </c>
      <c r="R637">
        <f t="shared" si="106"/>
        <v>5.94089988262122E-2</v>
      </c>
      <c r="S637">
        <f t="shared" si="103"/>
        <v>4.6088141612479025E-2</v>
      </c>
      <c r="T637">
        <f t="shared" si="107"/>
        <v>5.9422485073854482E-2</v>
      </c>
      <c r="U637">
        <f t="shared" si="108"/>
        <v>3.9567341642281397E-3</v>
      </c>
      <c r="V637">
        <v>0.18305689334814673</v>
      </c>
      <c r="W637" s="5">
        <f t="shared" si="104"/>
        <v>1.2395300734439518E-2</v>
      </c>
      <c r="X637" s="5">
        <f t="shared" si="110"/>
        <v>-0.17066159261370722</v>
      </c>
      <c r="Y637" s="5">
        <f t="shared" si="111"/>
        <v>0.78225539836706415</v>
      </c>
      <c r="Z637" s="5">
        <f t="shared" si="112"/>
        <v>4.5987639584362701E-2</v>
      </c>
    </row>
    <row r="638" spans="15:26" x14ac:dyDescent="0.25">
      <c r="O638" s="4">
        <f t="shared" si="109"/>
        <v>5.3499999999999304</v>
      </c>
      <c r="P638">
        <f t="shared" si="105"/>
        <v>4.6063170931839745E-2</v>
      </c>
      <c r="Q638">
        <f t="shared" si="102"/>
        <v>4.6088141612479025E-2</v>
      </c>
      <c r="R638">
        <f t="shared" si="106"/>
        <v>5.9422485073854482E-2</v>
      </c>
      <c r="S638">
        <f t="shared" si="103"/>
        <v>4.611304337647771E-2</v>
      </c>
      <c r="T638">
        <f t="shared" si="107"/>
        <v>5.9435487115773768E-2</v>
      </c>
      <c r="U638">
        <f t="shared" si="108"/>
        <v>3.9131976919285216E-3</v>
      </c>
      <c r="V638">
        <v>0.18357984449481951</v>
      </c>
      <c r="W638" s="5">
        <f t="shared" si="104"/>
        <v>1.2465067742291181E-2</v>
      </c>
      <c r="X638" s="5">
        <f t="shared" si="110"/>
        <v>-0.17111477675252834</v>
      </c>
      <c r="Y638" s="5">
        <f t="shared" si="111"/>
        <v>0.78179129134808611</v>
      </c>
      <c r="Z638" s="5">
        <f t="shared" si="112"/>
        <v>4.6012610265001433E-2</v>
      </c>
    </row>
    <row r="639" spans="15:26" x14ac:dyDescent="0.25">
      <c r="O639" s="4">
        <f t="shared" si="109"/>
        <v>5.3599999999999302</v>
      </c>
      <c r="P639">
        <f t="shared" si="105"/>
        <v>4.6088141612479025E-2</v>
      </c>
      <c r="Q639">
        <f t="shared" si="102"/>
        <v>4.611304337647771E-2</v>
      </c>
      <c r="R639">
        <f t="shared" si="106"/>
        <v>5.9435487115773768E-2</v>
      </c>
      <c r="S639">
        <f t="shared" si="103"/>
        <v>4.6137875707099665E-2</v>
      </c>
      <c r="T639">
        <f t="shared" si="107"/>
        <v>5.9448004920467819E-2</v>
      </c>
      <c r="U639">
        <f t="shared" si="108"/>
        <v>3.8696580694050726E-3</v>
      </c>
      <c r="V639">
        <v>0.18410318696126104</v>
      </c>
      <c r="W639" s="5">
        <f t="shared" si="104"/>
        <v>1.2535096049492845E-2</v>
      </c>
      <c r="X639" s="5">
        <f t="shared" si="110"/>
        <v>-0.1715680909117682</v>
      </c>
      <c r="Y639" s="5">
        <f t="shared" si="111"/>
        <v>0.78132735809225451</v>
      </c>
      <c r="Z639" s="5">
        <f t="shared" si="112"/>
        <v>4.6037512028999493E-2</v>
      </c>
    </row>
    <row r="640" spans="15:26" x14ac:dyDescent="0.25">
      <c r="O640" s="4">
        <f t="shared" si="109"/>
        <v>5.3699999999999299</v>
      </c>
      <c r="P640">
        <f t="shared" si="105"/>
        <v>4.611304337647771E-2</v>
      </c>
      <c r="Q640">
        <f t="shared" si="102"/>
        <v>4.6137875707099665E-2</v>
      </c>
      <c r="R640">
        <f t="shared" si="106"/>
        <v>5.9448004920467819E-2</v>
      </c>
      <c r="S640">
        <f t="shared" si="103"/>
        <v>4.616263809178095E-2</v>
      </c>
      <c r="T640">
        <f t="shared" si="107"/>
        <v>5.9460038665630523E-2</v>
      </c>
      <c r="U640">
        <f t="shared" si="108"/>
        <v>3.8261362162703609E-3</v>
      </c>
      <c r="V640">
        <v>0.18462691639350978</v>
      </c>
      <c r="W640" s="5">
        <f t="shared" si="104"/>
        <v>1.2605386144454511E-2</v>
      </c>
      <c r="X640" s="5">
        <f t="shared" si="110"/>
        <v>-0.17202153024905528</v>
      </c>
      <c r="Y640" s="5">
        <f t="shared" si="111"/>
        <v>0.78086360239829178</v>
      </c>
      <c r="Z640" s="5">
        <f t="shared" si="112"/>
        <v>4.6062344359620838E-2</v>
      </c>
    </row>
    <row r="641" spans="15:26" x14ac:dyDescent="0.25">
      <c r="O641" s="4">
        <f t="shared" si="109"/>
        <v>5.3799999999999297</v>
      </c>
      <c r="P641">
        <f t="shared" si="105"/>
        <v>4.6137875707099665E-2</v>
      </c>
      <c r="Q641">
        <f t="shared" si="102"/>
        <v>4.616263809178095E-2</v>
      </c>
      <c r="R641">
        <f t="shared" si="106"/>
        <v>5.9460038665630523E-2</v>
      </c>
      <c r="S641">
        <f t="shared" si="103"/>
        <v>4.6187330022446585E-2</v>
      </c>
      <c r="T641">
        <f t="shared" si="107"/>
        <v>5.9471588720558112E-2</v>
      </c>
      <c r="U641">
        <f t="shared" si="108"/>
        <v>3.7826512927588976E-3</v>
      </c>
      <c r="V641">
        <v>0.18515102843938033</v>
      </c>
      <c r="W641" s="5">
        <f t="shared" si="104"/>
        <v>1.2675938515586172E-2</v>
      </c>
      <c r="X641" s="5">
        <f t="shared" si="110"/>
        <v>-0.17247508992379415</v>
      </c>
      <c r="Y641" s="5">
        <f t="shared" si="111"/>
        <v>0.7804000280544765</v>
      </c>
      <c r="Z641" s="5">
        <f t="shared" si="112"/>
        <v>4.6087106744301581E-2</v>
      </c>
    </row>
    <row r="642" spans="15:26" x14ac:dyDescent="0.25">
      <c r="O642" s="4">
        <f t="shared" si="109"/>
        <v>5.3899999999999295</v>
      </c>
      <c r="P642">
        <f t="shared" si="105"/>
        <v>4.616263809178095E-2</v>
      </c>
      <c r="Q642">
        <f t="shared" si="102"/>
        <v>4.6187330022446585E-2</v>
      </c>
      <c r="R642">
        <f t="shared" si="106"/>
        <v>5.9471588720558112E-2</v>
      </c>
      <c r="S642">
        <f t="shared" si="103"/>
        <v>4.6211950995846574E-2</v>
      </c>
      <c r="T642">
        <f t="shared" si="107"/>
        <v>5.9482655658440249E-2</v>
      </c>
      <c r="U642">
        <f t="shared" si="108"/>
        <v>3.7392236882136747E-3</v>
      </c>
      <c r="V642">
        <v>0.18567551875037977</v>
      </c>
      <c r="W642" s="5">
        <f t="shared" si="104"/>
        <v>1.2746753651297835E-2</v>
      </c>
      <c r="X642" s="5">
        <f t="shared" si="110"/>
        <v>-0.17292876509908195</v>
      </c>
      <c r="Y642" s="5">
        <f t="shared" si="111"/>
        <v>0.77993663883716224</v>
      </c>
      <c r="Z642" s="5">
        <f t="shared" si="112"/>
        <v>4.6111798674966606E-2</v>
      </c>
    </row>
    <row r="643" spans="15:26" x14ac:dyDescent="0.25">
      <c r="O643" s="4">
        <f t="shared" si="109"/>
        <v>5.3999999999999293</v>
      </c>
      <c r="P643">
        <f t="shared" si="105"/>
        <v>4.6187330022446585E-2</v>
      </c>
      <c r="Q643">
        <f t="shared" si="102"/>
        <v>4.6211950995846574E-2</v>
      </c>
      <c r="R643">
        <f t="shared" si="106"/>
        <v>5.9482655658440249E-2</v>
      </c>
      <c r="S643">
        <f t="shared" si="103"/>
        <v>4.6236500513880528E-2</v>
      </c>
      <c r="T643">
        <f t="shared" si="107"/>
        <v>5.9493240252215904E-2</v>
      </c>
      <c r="U643">
        <f t="shared" si="108"/>
        <v>3.6958733775654287E-3</v>
      </c>
      <c r="V643">
        <v>0.18620038298374822</v>
      </c>
      <c r="W643" s="5">
        <f t="shared" si="104"/>
        <v>1.2817832039999498E-2</v>
      </c>
      <c r="X643" s="5">
        <f t="shared" si="110"/>
        <v>-0.17338255094374871</v>
      </c>
      <c r="Y643" s="5">
        <f t="shared" si="111"/>
        <v>0.77947343850920403</v>
      </c>
      <c r="Z643" s="5">
        <f t="shared" si="112"/>
        <v>4.6136419648366019E-2</v>
      </c>
    </row>
    <row r="644" spans="15:26" x14ac:dyDescent="0.25">
      <c r="O644" s="4">
        <f t="shared" si="109"/>
        <v>5.4099999999999291</v>
      </c>
      <c r="P644">
        <f t="shared" si="105"/>
        <v>4.6211950995846574E-2</v>
      </c>
      <c r="Q644">
        <f t="shared" si="102"/>
        <v>4.6236500513880528E-2</v>
      </c>
      <c r="R644">
        <f t="shared" si="106"/>
        <v>5.9493240252215904E-2</v>
      </c>
      <c r="S644">
        <f t="shared" si="103"/>
        <v>4.6260978083914016E-2</v>
      </c>
      <c r="T644">
        <f t="shared" si="107"/>
        <v>5.9503343472030637E-2</v>
      </c>
      <c r="U644">
        <f t="shared" si="108"/>
        <v>3.6526200814732935E-3</v>
      </c>
      <c r="V644">
        <v>0.18672561680445457</v>
      </c>
      <c r="W644" s="5">
        <f t="shared" si="104"/>
        <v>1.2889174170101162E-2</v>
      </c>
      <c r="X644" s="5">
        <f t="shared" si="110"/>
        <v>-0.17383644263435341</v>
      </c>
      <c r="Y644" s="5">
        <f t="shared" si="111"/>
        <v>0.77901043081842614</v>
      </c>
      <c r="Z644" s="5">
        <f t="shared" si="112"/>
        <v>4.6160969166399418E-2</v>
      </c>
    </row>
    <row r="645" spans="15:26" x14ac:dyDescent="0.25">
      <c r="O645" s="4">
        <f t="shared" si="109"/>
        <v>5.4199999999999289</v>
      </c>
      <c r="P645">
        <f t="shared" si="105"/>
        <v>4.6236500513880528E-2</v>
      </c>
      <c r="Q645">
        <f t="shared" si="102"/>
        <v>4.6260978083914016E-2</v>
      </c>
      <c r="R645">
        <f t="shared" si="106"/>
        <v>5.9503343472030637E-2</v>
      </c>
      <c r="S645">
        <f t="shared" si="103"/>
        <v>4.6285383219106725E-2</v>
      </c>
      <c r="T645">
        <f t="shared" si="107"/>
        <v>5.9512966493555031E-2</v>
      </c>
      <c r="U645">
        <f t="shared" si="108"/>
        <v>3.6094843524393308E-3</v>
      </c>
      <c r="V645">
        <v>0.18725121588716864</v>
      </c>
      <c r="W645" s="5">
        <f t="shared" si="104"/>
        <v>1.2960780530012825E-2</v>
      </c>
      <c r="X645" s="5">
        <f t="shared" si="110"/>
        <v>-0.17429043535715583</v>
      </c>
      <c r="Y645" s="5">
        <f t="shared" si="111"/>
        <v>0.77854761949611373</v>
      </c>
      <c r="Z645" s="5">
        <f t="shared" si="112"/>
        <v>4.6185446736432267E-2</v>
      </c>
    </row>
    <row r="646" spans="15:26" x14ac:dyDescent="0.25">
      <c r="O646" s="4">
        <f t="shared" si="109"/>
        <v>5.4299999999999287</v>
      </c>
      <c r="P646">
        <f t="shared" si="105"/>
        <v>4.6260978083914016E-2</v>
      </c>
      <c r="Q646">
        <f t="shared" si="102"/>
        <v>4.6285383219106725E-2</v>
      </c>
      <c r="R646">
        <f t="shared" si="106"/>
        <v>5.9512966493555031E-2</v>
      </c>
      <c r="S646">
        <f t="shared" si="103"/>
        <v>4.6309715438721061E-2</v>
      </c>
      <c r="T646">
        <f t="shared" si="107"/>
        <v>5.9522110689305102E-2</v>
      </c>
      <c r="U646">
        <f t="shared" si="108"/>
        <v>3.5664858750071183E-3</v>
      </c>
      <c r="V646">
        <v>0.18777717591831844</v>
      </c>
      <c r="W646" s="5">
        <f t="shared" si="104"/>
        <v>1.3032651608144489E-2</v>
      </c>
      <c r="X646" s="5">
        <f t="shared" si="110"/>
        <v>-0.17474452431017395</v>
      </c>
      <c r="Y646" s="5">
        <f t="shared" si="111"/>
        <v>0.77808500825544402</v>
      </c>
      <c r="Z646" s="5">
        <f t="shared" si="112"/>
        <v>4.6209851871624463E-2</v>
      </c>
    </row>
    <row r="647" spans="15:26" x14ac:dyDescent="0.25">
      <c r="O647" s="4">
        <f t="shared" si="109"/>
        <v>5.4399999999999284</v>
      </c>
      <c r="P647">
        <f t="shared" si="105"/>
        <v>4.6285383219106725E-2</v>
      </c>
      <c r="Q647">
        <f t="shared" si="102"/>
        <v>4.6309715438721061E-2</v>
      </c>
      <c r="R647">
        <f t="shared" si="106"/>
        <v>5.9522110689305102E-2</v>
      </c>
      <c r="S647">
        <f t="shared" si="103"/>
        <v>4.6333974268437647E-2</v>
      </c>
      <c r="T647">
        <f t="shared" si="107"/>
        <v>5.9530777634260436E-2</v>
      </c>
      <c r="U647">
        <f t="shared" si="108"/>
        <v>3.5236448955333313E-3</v>
      </c>
      <c r="V647">
        <v>0.18830349259805559</v>
      </c>
      <c r="W647" s="5">
        <f t="shared" si="104"/>
        <v>1.310478789290615E-2</v>
      </c>
      <c r="X647" s="5">
        <f t="shared" si="110"/>
        <v>-0.17519870470514945</v>
      </c>
      <c r="Y647" s="5">
        <f t="shared" si="111"/>
        <v>0.77762260078999501</v>
      </c>
      <c r="Z647" s="5">
        <f t="shared" si="112"/>
        <v>4.6234184091238216E-2</v>
      </c>
    </row>
    <row r="648" spans="15:26" x14ac:dyDescent="0.25">
      <c r="O648" s="4">
        <f t="shared" si="109"/>
        <v>5.4499999999999282</v>
      </c>
      <c r="P648">
        <f t="shared" si="105"/>
        <v>4.6309715438721061E-2</v>
      </c>
      <c r="Q648">
        <f t="shared" si="102"/>
        <v>4.6333974268437647E-2</v>
      </c>
      <c r="R648">
        <f t="shared" si="106"/>
        <v>5.9530777634260436E-2</v>
      </c>
      <c r="S648">
        <f t="shared" si="103"/>
        <v>4.635815924065978E-2</v>
      </c>
      <c r="T648">
        <f t="shared" si="107"/>
        <v>5.9538969101721913E-2</v>
      </c>
      <c r="U648">
        <f t="shared" si="108"/>
        <v>3.4809812461476576E-3</v>
      </c>
      <c r="V648">
        <v>0.18883016164228233</v>
      </c>
      <c r="W648" s="5">
        <f t="shared" si="104"/>
        <v>1.3177189872707816E-2</v>
      </c>
      <c r="X648" s="5">
        <f t="shared" si="110"/>
        <v>-0.17565297176957451</v>
      </c>
      <c r="Y648" s="5">
        <f t="shared" si="111"/>
        <v>0.77716040077221082</v>
      </c>
      <c r="Z648" s="5">
        <f t="shared" si="112"/>
        <v>4.6258442920954254E-2</v>
      </c>
    </row>
    <row r="649" spans="15:26" x14ac:dyDescent="0.25">
      <c r="O649" s="4">
        <f t="shared" si="109"/>
        <v>5.459999999999928</v>
      </c>
      <c r="P649">
        <f t="shared" si="105"/>
        <v>4.6333974268437647E-2</v>
      </c>
      <c r="Q649">
        <f t="shared" si="102"/>
        <v>4.635815924065978E-2</v>
      </c>
      <c r="R649">
        <f t="shared" si="106"/>
        <v>5.9538969101721913E-2</v>
      </c>
      <c r="S649">
        <f t="shared" si="103"/>
        <v>4.6382269894829686E-2</v>
      </c>
      <c r="T649">
        <f t="shared" si="107"/>
        <v>5.9546687071598485E-2</v>
      </c>
      <c r="U649">
        <f t="shared" si="108"/>
        <v>3.4385155876571903E-3</v>
      </c>
      <c r="V649">
        <v>0.1893571787846334</v>
      </c>
      <c r="W649" s="5">
        <f t="shared" si="104"/>
        <v>1.3249858035959478E-2</v>
      </c>
      <c r="X649" s="5">
        <f t="shared" si="110"/>
        <v>-0.17610732074867391</v>
      </c>
      <c r="Y649" s="5">
        <f t="shared" si="111"/>
        <v>0.77669841185190958</v>
      </c>
      <c r="Z649" s="5">
        <f t="shared" si="112"/>
        <v>4.6282627893175776E-2</v>
      </c>
    </row>
    <row r="650" spans="15:26" x14ac:dyDescent="0.25">
      <c r="O650" s="4">
        <f t="shared" si="109"/>
        <v>5.4699999999999278</v>
      </c>
      <c r="P650">
        <f t="shared" si="105"/>
        <v>4.635815924065978E-2</v>
      </c>
      <c r="Q650">
        <f t="shared" si="102"/>
        <v>4.6382269894829686E-2</v>
      </c>
      <c r="R650">
        <f t="shared" si="106"/>
        <v>5.9546687071598485E-2</v>
      </c>
      <c r="S650">
        <f t="shared" si="103"/>
        <v>4.6406305777722409E-2</v>
      </c>
      <c r="T650">
        <f t="shared" si="107"/>
        <v>5.9553933720041634E-2</v>
      </c>
      <c r="U650">
        <f t="shared" si="108"/>
        <v>3.3962675443148472E-3</v>
      </c>
      <c r="V650">
        <v>0.18988453977854358</v>
      </c>
      <c r="W650" s="5">
        <f t="shared" si="104"/>
        <v>1.3322792871071144E-2</v>
      </c>
      <c r="X650" s="5">
        <f t="shared" si="110"/>
        <v>-0.17656174690747245</v>
      </c>
      <c r="Y650" s="5">
        <f t="shared" si="111"/>
        <v>0.77623663765472861</v>
      </c>
      <c r="Z650" s="5">
        <f t="shared" si="112"/>
        <v>4.6306738547345169E-2</v>
      </c>
    </row>
    <row r="651" spans="15:26" x14ac:dyDescent="0.25">
      <c r="O651" s="4">
        <f t="shared" si="109"/>
        <v>5.4799999999999276</v>
      </c>
      <c r="P651">
        <f t="shared" si="105"/>
        <v>4.6382269894829686E-2</v>
      </c>
      <c r="Q651">
        <f t="shared" si="102"/>
        <v>4.6406305777722409E-2</v>
      </c>
      <c r="R651">
        <f t="shared" si="106"/>
        <v>5.9553933720041634E-2</v>
      </c>
      <c r="S651">
        <f t="shared" si="103"/>
        <v>4.6430266443730051E-2</v>
      </c>
      <c r="T651">
        <f t="shared" si="107"/>
        <v>5.9560711415917338E-2</v>
      </c>
      <c r="U651">
        <f t="shared" si="108"/>
        <v>3.3542563875703412E-3</v>
      </c>
      <c r="V651">
        <v>0.19041224039920782</v>
      </c>
      <c r="W651" s="5">
        <f t="shared" si="104"/>
        <v>1.3395994866452805E-2</v>
      </c>
      <c r="X651" s="5">
        <f t="shared" si="110"/>
        <v>-0.17701624553275502</v>
      </c>
      <c r="Y651" s="5">
        <f t="shared" si="111"/>
        <v>0.77577508178066068</v>
      </c>
      <c r="Z651" s="5">
        <f t="shared" si="112"/>
        <v>4.6330774430237281E-2</v>
      </c>
    </row>
    <row r="652" spans="15:26" x14ac:dyDescent="0.25">
      <c r="O652" s="4">
        <f t="shared" si="109"/>
        <v>5.4899999999999274</v>
      </c>
      <c r="P652">
        <f t="shared" si="105"/>
        <v>4.6406305777722409E-2</v>
      </c>
      <c r="Q652">
        <f t="shared" si="102"/>
        <v>4.6430266443730051E-2</v>
      </c>
      <c r="R652">
        <f t="shared" si="106"/>
        <v>5.9560711415917338E-2</v>
      </c>
      <c r="S652">
        <f t="shared" si="103"/>
        <v>4.6454151455182835E-2</v>
      </c>
      <c r="T652">
        <f t="shared" si="107"/>
        <v>5.9567022742761315E-2</v>
      </c>
      <c r="U652">
        <f t="shared" si="108"/>
        <v>3.3125035843977043E-3</v>
      </c>
      <c r="V652">
        <v>0.19094027644551112</v>
      </c>
      <c r="W652" s="5">
        <f t="shared" si="104"/>
        <v>1.3469464510514468E-2</v>
      </c>
      <c r="X652" s="5">
        <f t="shared" si="110"/>
        <v>-0.17747081193499664</v>
      </c>
      <c r="Y652" s="5">
        <f t="shared" si="111"/>
        <v>0.77531374780261708</v>
      </c>
      <c r="Z652" s="5">
        <f t="shared" si="112"/>
        <v>4.6354735096244375E-2</v>
      </c>
    </row>
    <row r="653" spans="15:26" x14ac:dyDescent="0.25">
      <c r="O653" s="4">
        <f t="shared" si="109"/>
        <v>5.4999999999999272</v>
      </c>
      <c r="P653">
        <f t="shared" si="105"/>
        <v>4.6430266443730051E-2</v>
      </c>
      <c r="Q653">
        <f t="shared" si="102"/>
        <v>4.6454151455182835E-2</v>
      </c>
      <c r="R653">
        <f t="shared" si="106"/>
        <v>5.9567022742761315E-2</v>
      </c>
      <c r="S653">
        <f t="shared" si="103"/>
        <v>4.6477960382616423E-2</v>
      </c>
      <c r="T653">
        <f t="shared" si="107"/>
        <v>5.9572870471089882E-2</v>
      </c>
      <c r="U653">
        <f t="shared" si="108"/>
        <v>3.2710278328567043E-3</v>
      </c>
      <c r="V653">
        <v>0.19146864374217254</v>
      </c>
      <c r="W653" s="5">
        <f t="shared" si="104"/>
        <v>1.3543202291666131E-2</v>
      </c>
      <c r="X653" s="5">
        <f t="shared" si="110"/>
        <v>-0.1779254414505064</v>
      </c>
      <c r="Y653" s="5">
        <f t="shared" si="111"/>
        <v>0.77485263926483217</v>
      </c>
      <c r="Z653" s="5">
        <f t="shared" si="112"/>
        <v>4.6378620107696542E-2</v>
      </c>
    </row>
    <row r="654" spans="15:26" x14ac:dyDescent="0.25">
      <c r="O654" s="4">
        <f t="shared" si="109"/>
        <v>5.509999999999927</v>
      </c>
      <c r="P654">
        <f t="shared" si="105"/>
        <v>4.6454151455182835E-2</v>
      </c>
      <c r="Q654">
        <f t="shared" si="102"/>
        <v>4.6477960382616423E-2</v>
      </c>
      <c r="R654">
        <f t="shared" si="106"/>
        <v>5.9572870471089882E-2</v>
      </c>
      <c r="S654">
        <f t="shared" si="103"/>
        <v>4.650169280507626E-2</v>
      </c>
      <c r="T654">
        <f t="shared" si="107"/>
        <v>5.9578257580445985E-2</v>
      </c>
      <c r="U654">
        <f t="shared" si="108"/>
        <v>3.2298500356102741E-3</v>
      </c>
      <c r="V654">
        <v>0.19199733814161729</v>
      </c>
      <c r="W654" s="5">
        <f t="shared" si="104"/>
        <v>1.3617208698317795E-2</v>
      </c>
      <c r="X654" s="5">
        <f t="shared" si="110"/>
        <v>-0.17838012944329951</v>
      </c>
      <c r="Y654" s="5">
        <f t="shared" si="111"/>
        <v>0.77439175968148311</v>
      </c>
      <c r="Z654" s="5">
        <f t="shared" si="112"/>
        <v>4.640242903512954E-2</v>
      </c>
    </row>
    <row r="655" spans="15:26" x14ac:dyDescent="0.25">
      <c r="O655" s="4">
        <f t="shared" si="109"/>
        <v>5.5199999999999267</v>
      </c>
      <c r="P655">
        <f t="shared" si="105"/>
        <v>4.6477960382616423E-2</v>
      </c>
      <c r="Q655">
        <f t="shared" si="102"/>
        <v>4.650169280507626E-2</v>
      </c>
      <c r="R655">
        <f t="shared" si="106"/>
        <v>5.9578257580445985E-2</v>
      </c>
      <c r="S655">
        <f t="shared" si="103"/>
        <v>4.6525348310376746E-2</v>
      </c>
      <c r="T655">
        <f t="shared" si="107"/>
        <v>5.9583187236245054E-2</v>
      </c>
      <c r="U655">
        <f t="shared" si="108"/>
        <v>3.1889887799068212E-3</v>
      </c>
      <c r="V655">
        <v>0.19252635552606617</v>
      </c>
      <c r="W655" s="5">
        <f t="shared" si="104"/>
        <v>1.3691484218879458E-2</v>
      </c>
      <c r="X655" s="5">
        <f t="shared" si="110"/>
        <v>-0.17883487130718673</v>
      </c>
      <c r="Y655" s="5">
        <f t="shared" si="111"/>
        <v>0.77393111253514779</v>
      </c>
      <c r="Z655" s="5">
        <f t="shared" si="112"/>
        <v>4.6426161457588891E-2</v>
      </c>
    </row>
    <row r="656" spans="15:26" x14ac:dyDescent="0.25">
      <c r="O656" s="4">
        <f t="shared" si="109"/>
        <v>5.5299999999999265</v>
      </c>
      <c r="P656">
        <f t="shared" si="105"/>
        <v>4.650169280507626E-2</v>
      </c>
      <c r="Q656">
        <f t="shared" si="102"/>
        <v>4.6525348310376746E-2</v>
      </c>
      <c r="R656">
        <f t="shared" si="106"/>
        <v>5.9583187236245054E-2</v>
      </c>
      <c r="S656">
        <f t="shared" si="103"/>
        <v>4.6548926495398421E-2</v>
      </c>
      <c r="T656">
        <f t="shared" si="107"/>
        <v>5.9587662812384444E-2</v>
      </c>
      <c r="U656">
        <f t="shared" si="108"/>
        <v>3.1484649139389628E-3</v>
      </c>
      <c r="V656">
        <v>0.19305569180939264</v>
      </c>
      <c r="W656" s="5">
        <f t="shared" si="104"/>
        <v>1.376602934176112E-2</v>
      </c>
      <c r="X656" s="5">
        <f t="shared" si="110"/>
        <v>-0.17928966246763151</v>
      </c>
      <c r="Y656" s="5">
        <f t="shared" si="111"/>
        <v>0.77347070127544737</v>
      </c>
      <c r="Z656" s="5">
        <f t="shared" si="112"/>
        <v>4.6449816962888829E-2</v>
      </c>
    </row>
    <row r="657" spans="15:26" x14ac:dyDescent="0.25">
      <c r="O657" s="4">
        <f t="shared" si="109"/>
        <v>5.5399999999999263</v>
      </c>
      <c r="P657">
        <f t="shared" si="105"/>
        <v>4.6525348310376746E-2</v>
      </c>
      <c r="Q657">
        <f t="shared" si="102"/>
        <v>4.6548926495398421E-2</v>
      </c>
      <c r="R657">
        <f t="shared" si="106"/>
        <v>5.9587662812384444E-2</v>
      </c>
      <c r="S657">
        <f t="shared" si="103"/>
        <v>4.6572426966351443E-2</v>
      </c>
      <c r="T657">
        <f t="shared" si="107"/>
        <v>5.9591687874325637E-2</v>
      </c>
      <c r="U657">
        <f t="shared" si="108"/>
        <v>3.1082975941192654E-3</v>
      </c>
      <c r="V657">
        <v>0.19358534293921023</v>
      </c>
      <c r="W657" s="5">
        <f t="shared" si="104"/>
        <v>1.3840844555372782E-2</v>
      </c>
      <c r="X657" s="5">
        <f t="shared" si="110"/>
        <v>-0.17974449838383744</v>
      </c>
      <c r="Y657" s="5">
        <f t="shared" si="111"/>
        <v>0.77301052931751635</v>
      </c>
      <c r="Z657" s="5">
        <f t="shared" si="112"/>
        <v>4.6473395147909893E-2</v>
      </c>
    </row>
    <row r="658" spans="15:26" x14ac:dyDescent="0.25">
      <c r="O658" s="4">
        <f t="shared" si="109"/>
        <v>5.5499999999999261</v>
      </c>
      <c r="P658">
        <f t="shared" si="105"/>
        <v>4.6548926495398421E-2</v>
      </c>
      <c r="Q658">
        <f t="shared" si="102"/>
        <v>4.6572426966351443E-2</v>
      </c>
      <c r="R658">
        <f t="shared" si="106"/>
        <v>5.9591687874325637E-2</v>
      </c>
      <c r="S658">
        <f t="shared" si="103"/>
        <v>4.6595849339046203E-2</v>
      </c>
      <c r="T658">
        <f t="shared" si="107"/>
        <v>5.9595266184637334E-2</v>
      </c>
      <c r="U658">
        <f t="shared" si="108"/>
        <v>3.0685065311696733E-3</v>
      </c>
      <c r="V658">
        <v>0.19411530489878789</v>
      </c>
      <c r="W658" s="5">
        <f t="shared" si="104"/>
        <v>1.3915930348124448E-2</v>
      </c>
      <c r="X658" s="5">
        <f t="shared" si="110"/>
        <v>-0.18019937455066345</v>
      </c>
      <c r="Y658" s="5">
        <f t="shared" si="111"/>
        <v>0.77255060004061127</v>
      </c>
      <c r="Z658" s="5">
        <f t="shared" si="112"/>
        <v>4.6496895618862437E-2</v>
      </c>
    </row>
    <row r="659" spans="15:26" x14ac:dyDescent="0.25">
      <c r="O659" s="4">
        <f t="shared" si="109"/>
        <v>5.5599999999999259</v>
      </c>
      <c r="P659">
        <f t="shared" si="105"/>
        <v>4.6572426966351443E-2</v>
      </c>
      <c r="Q659">
        <f t="shared" si="102"/>
        <v>4.6595849339046203E-2</v>
      </c>
      <c r="R659">
        <f t="shared" si="106"/>
        <v>5.9595266184637334E-2</v>
      </c>
      <c r="S659">
        <f t="shared" si="103"/>
        <v>4.6619193239152333E-2</v>
      </c>
      <c r="T659">
        <f t="shared" si="107"/>
        <v>5.9598401698160761E-2</v>
      </c>
      <c r="U659">
        <f t="shared" si="108"/>
        <v>3.0291109523426147E-3</v>
      </c>
      <c r="V659">
        <v>0.19464557370901844</v>
      </c>
      <c r="W659" s="5">
        <f t="shared" si="104"/>
        <v>1.399128720842611E-2</v>
      </c>
      <c r="X659" s="5">
        <f t="shared" si="110"/>
        <v>-0.18065428650059234</v>
      </c>
      <c r="Y659" s="5">
        <f t="shared" si="111"/>
        <v>0.77209091678668407</v>
      </c>
      <c r="Z659" s="5">
        <f t="shared" si="112"/>
        <v>4.6520317991556676E-2</v>
      </c>
    </row>
    <row r="660" spans="15:26" x14ac:dyDescent="0.25">
      <c r="O660" s="4">
        <f t="shared" si="109"/>
        <v>5.5699999999999257</v>
      </c>
      <c r="P660">
        <f t="shared" si="105"/>
        <v>4.6595849339046203E-2</v>
      </c>
      <c r="Q660">
        <f t="shared" si="102"/>
        <v>4.6619193239152333E-2</v>
      </c>
      <c r="R660">
        <f t="shared" si="106"/>
        <v>5.9598401698160761E-2</v>
      </c>
      <c r="S660">
        <f t="shared" si="103"/>
        <v>4.664245830246834E-2</v>
      </c>
      <c r="T660">
        <f t="shared" si="107"/>
        <v>5.9601098569483896E-2</v>
      </c>
      <c r="U660">
        <f t="shared" si="108"/>
        <v>2.9901308323134761E-3</v>
      </c>
      <c r="V660">
        <v>0.19517614543034381</v>
      </c>
      <c r="W660" s="5">
        <f t="shared" si="104"/>
        <v>1.4066915624687771E-2</v>
      </c>
      <c r="X660" s="5">
        <f t="shared" si="110"/>
        <v>-0.18110922980565605</v>
      </c>
      <c r="Y660" s="5">
        <f t="shared" si="111"/>
        <v>0.77163148285899363</v>
      </c>
      <c r="Z660" s="5">
        <f t="shared" si="112"/>
        <v>4.6543661891662202E-2</v>
      </c>
    </row>
    <row r="661" spans="15:26" x14ac:dyDescent="0.25">
      <c r="O661" s="4">
        <f t="shared" si="109"/>
        <v>5.5799999999999255</v>
      </c>
      <c r="P661">
        <f t="shared" si="105"/>
        <v>4.6619193239152333E-2</v>
      </c>
      <c r="Q661">
        <f t="shared" si="102"/>
        <v>4.664245830246834E-2</v>
      </c>
      <c r="R661">
        <f t="shared" si="106"/>
        <v>5.9601098569483896E-2</v>
      </c>
      <c r="S661">
        <f t="shared" si="103"/>
        <v>4.6665644175179391E-2</v>
      </c>
      <c r="T661">
        <f t="shared" si="107"/>
        <v>5.9603361147945795E-2</v>
      </c>
      <c r="U661">
        <f t="shared" si="108"/>
        <v>2.9515856461898955E-3</v>
      </c>
      <c r="V661">
        <v>0.19570701616475261</v>
      </c>
      <c r="W661" s="5">
        <f t="shared" si="104"/>
        <v>1.4142816085319435E-2</v>
      </c>
      <c r="X661" s="5">
        <f t="shared" si="110"/>
        <v>-0.18156420007943319</v>
      </c>
      <c r="Y661" s="5">
        <f t="shared" si="111"/>
        <v>0.77117230152066729</v>
      </c>
      <c r="Z661" s="5">
        <f t="shared" si="112"/>
        <v>4.6566926954977661E-2</v>
      </c>
    </row>
    <row r="662" spans="15:26" x14ac:dyDescent="0.25">
      <c r="O662" s="4">
        <f t="shared" si="109"/>
        <v>5.5899999999999253</v>
      </c>
      <c r="P662">
        <f t="shared" si="105"/>
        <v>4.664245830246834E-2</v>
      </c>
      <c r="Q662">
        <f t="shared" si="102"/>
        <v>4.6665644175179391E-2</v>
      </c>
      <c r="R662">
        <f t="shared" si="106"/>
        <v>5.9603361147945795E-2</v>
      </c>
      <c r="S662">
        <f t="shared" si="103"/>
        <v>4.6688750514081084E-2</v>
      </c>
      <c r="T662">
        <f t="shared" si="107"/>
        <v>5.9605193960127485E-2</v>
      </c>
      <c r="U662">
        <f t="shared" si="108"/>
        <v>2.9134931181689821E-3</v>
      </c>
      <c r="V662">
        <v>0.19623818205772622</v>
      </c>
      <c r="W662" s="5">
        <f t="shared" si="104"/>
        <v>1.4218989078731099E-2</v>
      </c>
      <c r="X662" s="5">
        <f t="shared" si="110"/>
        <v>-0.18201919297899513</v>
      </c>
      <c r="Y662" s="5">
        <f t="shared" si="111"/>
        <v>0.77071337599330747</v>
      </c>
      <c r="Z662" s="5">
        <f t="shared" si="112"/>
        <v>4.6590112827688178E-2</v>
      </c>
    </row>
    <row r="663" spans="15:26" x14ac:dyDescent="0.25">
      <c r="O663" s="4">
        <f t="shared" si="109"/>
        <v>5.599999999999925</v>
      </c>
      <c r="P663">
        <f t="shared" si="105"/>
        <v>4.6665644175179391E-2</v>
      </c>
      <c r="Q663">
        <f t="shared" si="102"/>
        <v>4.6688750514081084E-2</v>
      </c>
      <c r="R663">
        <f t="shared" si="106"/>
        <v>5.9605193960127485E-2</v>
      </c>
      <c r="S663">
        <f t="shared" si="103"/>
        <v>4.6711776986856246E-2</v>
      </c>
      <c r="T663">
        <f t="shared" si="107"/>
        <v>5.9606601740946612E-2</v>
      </c>
      <c r="U663">
        <f t="shared" si="108"/>
        <v>2.8758740819126152E-3</v>
      </c>
      <c r="V663">
        <v>0.19676963930001123</v>
      </c>
      <c r="W663" s="5">
        <f t="shared" si="104"/>
        <v>1.4295435093332762E-2</v>
      </c>
      <c r="X663" s="5">
        <f t="shared" si="110"/>
        <v>-0.18247420420667848</v>
      </c>
      <c r="Y663" s="5">
        <f t="shared" si="111"/>
        <v>0.77025470945573704</v>
      </c>
      <c r="Z663" s="5">
        <f t="shared" si="112"/>
        <v>4.6613219166589281E-2</v>
      </c>
    </row>
    <row r="664" spans="15:26" x14ac:dyDescent="0.25">
      <c r="O664" s="4">
        <f t="shared" si="109"/>
        <v>5.6099999999999248</v>
      </c>
      <c r="P664">
        <f t="shared" si="105"/>
        <v>4.6688750514081084E-2</v>
      </c>
      <c r="Q664">
        <f t="shared" si="102"/>
        <v>4.6711776986856246E-2</v>
      </c>
      <c r="R664">
        <f t="shared" si="106"/>
        <v>5.9606601740946612E-2</v>
      </c>
      <c r="S664">
        <f t="shared" si="103"/>
        <v>4.6734723272296524E-2</v>
      </c>
      <c r="T664">
        <f t="shared" si="107"/>
        <v>5.9607589404292553E-2</v>
      </c>
      <c r="U664">
        <f t="shared" si="108"/>
        <v>2.838746434594122E-3</v>
      </c>
      <c r="V664">
        <v>0.19730138412970544</v>
      </c>
      <c r="W664" s="5">
        <f t="shared" si="104"/>
        <v>1.4372154617534424E-2</v>
      </c>
      <c r="X664" s="5">
        <f t="shared" si="110"/>
        <v>-0.182929229512171</v>
      </c>
      <c r="Y664" s="5">
        <f t="shared" si="111"/>
        <v>0.76979630504250884</v>
      </c>
      <c r="Z664" s="5">
        <f t="shared" si="112"/>
        <v>4.663624563936402E-2</v>
      </c>
    </row>
    <row r="665" spans="15:26" x14ac:dyDescent="0.25">
      <c r="O665" s="4">
        <f t="shared" si="109"/>
        <v>5.6199999999999246</v>
      </c>
      <c r="P665">
        <f t="shared" si="105"/>
        <v>4.6711776986856246E-2</v>
      </c>
      <c r="Q665">
        <f t="shared" si="102"/>
        <v>4.6734723272296524E-2</v>
      </c>
      <c r="R665">
        <f t="shared" si="106"/>
        <v>5.9607589404292553E-2</v>
      </c>
      <c r="S665">
        <f t="shared" si="103"/>
        <v>4.675758906054775E-2</v>
      </c>
      <c r="T665">
        <f t="shared" si="107"/>
        <v>5.9608162057736079E-2</v>
      </c>
      <c r="U665">
        <f t="shared" si="108"/>
        <v>2.8021295443525387E-3</v>
      </c>
      <c r="V665">
        <v>0.19783341283404196</v>
      </c>
      <c r="W665" s="5">
        <f t="shared" si="104"/>
        <v>1.4449148139746088E-2</v>
      </c>
      <c r="X665" s="5">
        <f t="shared" si="110"/>
        <v>-0.18338426469429586</v>
      </c>
      <c r="Y665" s="5">
        <f t="shared" si="111"/>
        <v>0.76933816584265236</v>
      </c>
      <c r="Z665" s="5">
        <f t="shared" si="112"/>
        <v>4.6659191924803688E-2</v>
      </c>
    </row>
    <row r="666" spans="15:26" x14ac:dyDescent="0.25">
      <c r="O666" s="4">
        <f t="shared" si="109"/>
        <v>5.6299999999999244</v>
      </c>
      <c r="P666">
        <f t="shared" si="105"/>
        <v>4.6734723272296524E-2</v>
      </c>
      <c r="Q666">
        <f t="shared" si="102"/>
        <v>4.675758906054775E-2</v>
      </c>
      <c r="R666">
        <f t="shared" si="106"/>
        <v>5.9608162057736079E-2</v>
      </c>
      <c r="S666">
        <f t="shared" si="103"/>
        <v>4.6780374053331561E-2</v>
      </c>
      <c r="T666">
        <f t="shared" si="107"/>
        <v>5.9608324990617211E-2</v>
      </c>
      <c r="U666">
        <f t="shared" si="108"/>
        <v>2.7660415881131085E-3</v>
      </c>
      <c r="V666">
        <v>0.19836572175133327</v>
      </c>
      <c r="W666" s="5">
        <f t="shared" si="104"/>
        <v>1.4526416148377751E-2</v>
      </c>
      <c r="X666" s="5">
        <f t="shared" si="110"/>
        <v>-0.18383930560295553</v>
      </c>
      <c r="Y666" s="5">
        <f t="shared" si="111"/>
        <v>0.76888029489830279</v>
      </c>
      <c r="Z666" s="5">
        <f t="shared" si="112"/>
        <v>4.6682057713054372E-2</v>
      </c>
    </row>
    <row r="667" spans="15:26" x14ac:dyDescent="0.25">
      <c r="O667" s="4">
        <f t="shared" si="109"/>
        <v>5.6399999999999242</v>
      </c>
      <c r="P667">
        <f t="shared" si="105"/>
        <v>4.675758906054775E-2</v>
      </c>
      <c r="Q667">
        <f t="shared" si="102"/>
        <v>4.6780374053331561E-2</v>
      </c>
      <c r="R667">
        <f t="shared" si="106"/>
        <v>5.9608324990617211E-2</v>
      </c>
      <c r="S667">
        <f t="shared" si="103"/>
        <v>4.6803077964174489E-2</v>
      </c>
      <c r="T667">
        <f t="shared" si="107"/>
        <v>5.9608083679585581E-2</v>
      </c>
      <c r="U667">
        <f t="shared" si="108"/>
        <v>2.7305012968370582E-3</v>
      </c>
      <c r="V667">
        <v>0.19889830727278349</v>
      </c>
      <c r="W667" s="5">
        <f t="shared" si="104"/>
        <v>1.4603959131839414E-2</v>
      </c>
      <c r="X667" s="5">
        <f t="shared" si="110"/>
        <v>-0.18429434814094409</v>
      </c>
      <c r="Y667" s="5">
        <f t="shared" si="111"/>
        <v>0.76842269520343676</v>
      </c>
      <c r="Z667" s="5">
        <f t="shared" si="112"/>
        <v>4.6704842705837649E-2</v>
      </c>
    </row>
    <row r="668" spans="15:26" x14ac:dyDescent="0.25">
      <c r="O668" s="4">
        <f t="shared" si="109"/>
        <v>5.649999999999924</v>
      </c>
      <c r="P668">
        <f t="shared" si="105"/>
        <v>4.6780374053331561E-2</v>
      </c>
      <c r="Q668">
        <f t="shared" si="102"/>
        <v>4.6803077964174489E-2</v>
      </c>
      <c r="R668">
        <f t="shared" si="106"/>
        <v>5.9608083679585581E-2</v>
      </c>
      <c r="S668">
        <f t="shared" si="103"/>
        <v>4.6825700518635258E-2</v>
      </c>
      <c r="T668">
        <f t="shared" si="107"/>
        <v>5.9607443788969504E-2</v>
      </c>
      <c r="U668">
        <f t="shared" si="108"/>
        <v>2.6955274383922024E-3</v>
      </c>
      <c r="V668">
        <v>0.19943116584436324</v>
      </c>
      <c r="W668" s="5">
        <f t="shared" si="104"/>
        <v>1.4681777578541076E-2</v>
      </c>
      <c r="X668" s="5">
        <f t="shared" si="110"/>
        <v>-0.18474938826582216</v>
      </c>
      <c r="Y668" s="5">
        <f t="shared" si="111"/>
        <v>0.7679653697025639</v>
      </c>
      <c r="Z668" s="5">
        <f t="shared" si="112"/>
        <v>4.6727546616680021E-2</v>
      </c>
    </row>
    <row r="669" spans="15:26" x14ac:dyDescent="0.25">
      <c r="O669" s="4">
        <f t="shared" si="109"/>
        <v>5.6599999999999238</v>
      </c>
      <c r="P669">
        <f t="shared" si="105"/>
        <v>4.6803077964174489E-2</v>
      </c>
      <c r="Q669">
        <f t="shared" si="102"/>
        <v>4.6825700518635258E-2</v>
      </c>
      <c r="R669">
        <f t="shared" si="106"/>
        <v>5.9607443788969504E-2</v>
      </c>
      <c r="S669">
        <f t="shared" si="103"/>
        <v>4.6848241454509373E-2</v>
      </c>
      <c r="T669">
        <f t="shared" si="107"/>
        <v>5.9606411159258722E-2</v>
      </c>
      <c r="U669">
        <f t="shared" si="108"/>
        <v>2.6611376289218083E-3</v>
      </c>
      <c r="V669">
        <v>0.19996429396868726</v>
      </c>
      <c r="W669" s="5">
        <f t="shared" si="104"/>
        <v>1.4759871976892739E-2</v>
      </c>
      <c r="X669" s="5">
        <f t="shared" si="110"/>
        <v>-0.18520442199179452</v>
      </c>
      <c r="Y669" s="5">
        <f t="shared" si="111"/>
        <v>0.7675083212894227</v>
      </c>
      <c r="Z669" s="5">
        <f t="shared" si="112"/>
        <v>4.6750169171140318E-2</v>
      </c>
    </row>
    <row r="670" spans="15:26" x14ac:dyDescent="0.25">
      <c r="O670" s="4">
        <f t="shared" si="109"/>
        <v>5.6699999999999235</v>
      </c>
      <c r="P670">
        <f t="shared" si="105"/>
        <v>4.6825700518635258E-2</v>
      </c>
      <c r="Q670">
        <f t="shared" si="102"/>
        <v>4.6848241454509373E-2</v>
      </c>
      <c r="R670">
        <f t="shared" si="106"/>
        <v>5.9606411159258722E-2</v>
      </c>
      <c r="S670">
        <f t="shared" si="103"/>
        <v>4.6870700522035007E-2</v>
      </c>
      <c r="T670">
        <f t="shared" si="107"/>
        <v>5.9604991809068954E-2</v>
      </c>
      <c r="U670">
        <f t="shared" si="108"/>
        <v>2.6273496810231057E-3</v>
      </c>
      <c r="V670">
        <v>0.20049768820677397</v>
      </c>
      <c r="W670" s="5">
        <f t="shared" si="104"/>
        <v>1.4838242815304402E-2</v>
      </c>
      <c r="X670" s="5">
        <f t="shared" si="110"/>
        <v>-0.18565944539146956</v>
      </c>
      <c r="Y670" s="5">
        <f t="shared" si="111"/>
        <v>0.76705155280577098</v>
      </c>
      <c r="Z670" s="5">
        <f t="shared" si="112"/>
        <v>4.6772710107013914E-2</v>
      </c>
    </row>
    <row r="671" spans="15:26" x14ac:dyDescent="0.25">
      <c r="O671" s="4">
        <f t="shared" si="109"/>
        <v>5.6799999999999233</v>
      </c>
      <c r="P671">
        <f t="shared" si="105"/>
        <v>4.6848241454509373E-2</v>
      </c>
      <c r="Q671">
        <f t="shared" si="102"/>
        <v>4.6870700522035007E-2</v>
      </c>
      <c r="R671">
        <f t="shared" si="106"/>
        <v>5.9604991809068954E-2</v>
      </c>
      <c r="S671">
        <f t="shared" si="103"/>
        <v>4.6893077484116377E-2</v>
      </c>
      <c r="T671">
        <f t="shared" si="107"/>
        <v>5.9603191946334629E-2</v>
      </c>
      <c r="U671">
        <f t="shared" si="108"/>
        <v>2.5941825265674433E-3</v>
      </c>
      <c r="V671">
        <v>0.20103134517982865</v>
      </c>
      <c r="W671" s="5">
        <f t="shared" si="104"/>
        <v>1.4916890582186065E-2</v>
      </c>
      <c r="X671" s="5">
        <f t="shared" si="110"/>
        <v>-0.18611445459764259</v>
      </c>
      <c r="Y671" s="5">
        <f t="shared" si="111"/>
        <v>0.76659506704016322</v>
      </c>
      <c r="Z671" s="5">
        <f t="shared" si="112"/>
        <v>4.6795169174539013E-2</v>
      </c>
    </row>
    <row r="672" spans="15:26" x14ac:dyDescent="0.25">
      <c r="O672" s="4">
        <f t="shared" si="109"/>
        <v>5.6899999999999231</v>
      </c>
      <c r="P672">
        <f t="shared" si="105"/>
        <v>4.6870700522035007E-2</v>
      </c>
      <c r="Q672">
        <f t="shared" si="102"/>
        <v>4.6893077484116377E-2</v>
      </c>
      <c r="R672">
        <f t="shared" si="106"/>
        <v>5.9603191946334629E-2</v>
      </c>
      <c r="S672">
        <f t="shared" si="103"/>
        <v>4.6915372116501028E-2</v>
      </c>
      <c r="T672">
        <f t="shared" si="107"/>
        <v>5.9601017943367092E-2</v>
      </c>
      <c r="U672">
        <f t="shared" si="108"/>
        <v>2.5616526032463073E-3</v>
      </c>
      <c r="V672">
        <v>0.20156526157113613</v>
      </c>
      <c r="W672" s="5">
        <f t="shared" si="104"/>
        <v>1.499581576594773E-2</v>
      </c>
      <c r="X672" s="5">
        <f t="shared" si="110"/>
        <v>-0.18656944580518842</v>
      </c>
      <c r="Y672" s="5">
        <f t="shared" si="111"/>
        <v>0.76613886672664888</v>
      </c>
      <c r="Z672" s="5">
        <f t="shared" si="112"/>
        <v>4.681754613661987E-2</v>
      </c>
    </row>
    <row r="673" spans="15:26" x14ac:dyDescent="0.25">
      <c r="O673" s="4">
        <f t="shared" si="109"/>
        <v>5.6999999999999229</v>
      </c>
      <c r="P673">
        <f t="shared" si="105"/>
        <v>4.6893077484116377E-2</v>
      </c>
      <c r="Q673">
        <f t="shared" si="102"/>
        <v>4.6915372116501028E-2</v>
      </c>
      <c r="R673">
        <f t="shared" si="106"/>
        <v>5.9601017943367092E-2</v>
      </c>
      <c r="S673">
        <f t="shared" si="103"/>
        <v>4.6937584207986389E-2</v>
      </c>
      <c r="T673">
        <f t="shared" si="107"/>
        <v>5.9598476354642313E-2</v>
      </c>
      <c r="U673">
        <f t="shared" si="108"/>
        <v>2.5297781275220631E-3</v>
      </c>
      <c r="V673">
        <v>0.20209943412770351</v>
      </c>
      <c r="W673" s="5">
        <f t="shared" si="104"/>
        <v>1.5075018854999392E-2</v>
      </c>
      <c r="X673" s="5">
        <f t="shared" si="110"/>
        <v>-0.18702441527270411</v>
      </c>
      <c r="Y673" s="5">
        <f t="shared" si="111"/>
        <v>0.76568295454366686</v>
      </c>
      <c r="Z673" s="5">
        <f t="shared" si="112"/>
        <v>4.6839840769003944E-2</v>
      </c>
    </row>
    <row r="674" spans="15:26" x14ac:dyDescent="0.25">
      <c r="O674" s="4">
        <f t="shared" si="109"/>
        <v>5.7099999999999227</v>
      </c>
      <c r="P674">
        <f t="shared" si="105"/>
        <v>4.6915372116501028E-2</v>
      </c>
      <c r="Q674">
        <f t="shared" si="102"/>
        <v>4.6937584207986389E-2</v>
      </c>
      <c r="R674">
        <f t="shared" si="106"/>
        <v>5.9598476354642313E-2</v>
      </c>
      <c r="S674">
        <f t="shared" si="103"/>
        <v>4.6959713560597152E-2</v>
      </c>
      <c r="T674">
        <f t="shared" si="107"/>
        <v>5.9595573901342486E-2</v>
      </c>
      <c r="U674">
        <f t="shared" si="108"/>
        <v>2.4985757700172325E-3</v>
      </c>
      <c r="V674">
        <v>0.20263385966208416</v>
      </c>
      <c r="W674" s="5">
        <f t="shared" si="104"/>
        <v>1.5154500337751054E-2</v>
      </c>
      <c r="X674" s="5">
        <f t="shared" si="110"/>
        <v>-0.1874793593243331</v>
      </c>
      <c r="Y674" s="5">
        <f t="shared" si="111"/>
        <v>0.76522733311280589</v>
      </c>
      <c r="Z674" s="5">
        <f t="shared" si="112"/>
        <v>4.686205286048882E-2</v>
      </c>
    </row>
    <row r="675" spans="15:26" x14ac:dyDescent="0.25">
      <c r="O675" s="4">
        <f t="shared" si="109"/>
        <v>5.7199999999999225</v>
      </c>
      <c r="P675">
        <f t="shared" si="105"/>
        <v>4.6937584207986389E-2</v>
      </c>
      <c r="Q675">
        <f t="shared" si="102"/>
        <v>4.6959713560597152E-2</v>
      </c>
      <c r="R675">
        <f t="shared" si="106"/>
        <v>5.9595573901342486E-2</v>
      </c>
      <c r="S675">
        <f t="shared" si="103"/>
        <v>4.6981759989778014E-2</v>
      </c>
      <c r="T675">
        <f t="shared" si="107"/>
        <v>5.9592317481231047E-2</v>
      </c>
      <c r="U675">
        <f t="shared" si="108"/>
        <v>2.4680631888560844E-3</v>
      </c>
      <c r="V675">
        <v>0.20316853505404164</v>
      </c>
      <c r="W675" s="5">
        <f t="shared" si="104"/>
        <v>1.5234260702612719E-2</v>
      </c>
      <c r="X675" s="5">
        <f t="shared" si="110"/>
        <v>-0.18793427435142893</v>
      </c>
      <c r="Y675" s="5">
        <f t="shared" si="111"/>
        <v>0.76477200499769193</v>
      </c>
      <c r="Z675" s="5">
        <f t="shared" si="112"/>
        <v>4.6884182213099049E-2</v>
      </c>
    </row>
    <row r="676" spans="15:26" x14ac:dyDescent="0.25">
      <c r="O676" s="4">
        <f t="shared" si="109"/>
        <v>5.7299999999999223</v>
      </c>
      <c r="P676">
        <f t="shared" si="105"/>
        <v>4.6959713560597152E-2</v>
      </c>
      <c r="Q676">
        <f t="shared" si="102"/>
        <v>4.6981759989778014E-2</v>
      </c>
      <c r="R676">
        <f t="shared" si="106"/>
        <v>5.9592317481231047E-2</v>
      </c>
      <c r="S676">
        <f t="shared" si="103"/>
        <v>4.7003723324551827E-2</v>
      </c>
      <c r="T676">
        <f t="shared" si="107"/>
        <v>5.958871414994632E-2</v>
      </c>
      <c r="U676">
        <f t="shared" si="108"/>
        <v>2.4382561715272952E-3</v>
      </c>
      <c r="V676">
        <v>0.20370345725231767</v>
      </c>
      <c r="W676" s="5">
        <f t="shared" si="104"/>
        <v>1.5314300437994378E-2</v>
      </c>
      <c r="X676" s="5">
        <f t="shared" si="110"/>
        <v>-0.18838915681432331</v>
      </c>
      <c r="Y676" s="5">
        <f t="shared" si="111"/>
        <v>0.76431697270280008</v>
      </c>
      <c r="Z676" s="5">
        <f t="shared" si="112"/>
        <v>4.6906228642279363E-2</v>
      </c>
    </row>
    <row r="677" spans="15:26" x14ac:dyDescent="0.25">
      <c r="O677" s="4">
        <f t="shared" si="109"/>
        <v>5.7399999999999221</v>
      </c>
      <c r="P677">
        <f t="shared" si="105"/>
        <v>4.6981759989778014E-2</v>
      </c>
      <c r="Q677">
        <f t="shared" si="102"/>
        <v>4.7003723324551827E-2</v>
      </c>
      <c r="R677">
        <f t="shared" si="106"/>
        <v>5.958871414994632E-2</v>
      </c>
      <c r="S677">
        <f t="shared" si="103"/>
        <v>4.7025603407720259E-2</v>
      </c>
      <c r="T677">
        <f t="shared" si="107"/>
        <v>5.9584771146400269E-2</v>
      </c>
      <c r="U677">
        <f t="shared" si="108"/>
        <v>2.4091730453947974E-3</v>
      </c>
      <c r="V677">
        <v>0.20423862327621164</v>
      </c>
      <c r="W677" s="5">
        <f t="shared" si="104"/>
        <v>1.5394620032306043E-2</v>
      </c>
      <c r="X677" s="5">
        <f t="shared" si="110"/>
        <v>-0.1888440032439056</v>
      </c>
      <c r="Y677" s="5">
        <f t="shared" si="111"/>
        <v>0.7638622386724162</v>
      </c>
      <c r="Z677" s="5">
        <f t="shared" si="112"/>
        <v>4.6928191977052731E-2</v>
      </c>
    </row>
    <row r="678" spans="15:26" x14ac:dyDescent="0.25">
      <c r="O678" s="4">
        <f t="shared" si="109"/>
        <v>5.7499999999999218</v>
      </c>
      <c r="P678">
        <f t="shared" si="105"/>
        <v>4.7003723324551827E-2</v>
      </c>
      <c r="Q678">
        <f t="shared" si="102"/>
        <v>4.7025603407720259E-2</v>
      </c>
      <c r="R678">
        <f t="shared" si="106"/>
        <v>5.9584771146400269E-2</v>
      </c>
      <c r="S678">
        <f t="shared" si="103"/>
        <v>4.7047400095987561E-2</v>
      </c>
      <c r="T678">
        <f t="shared" si="107"/>
        <v>5.958049584968593E-2</v>
      </c>
      <c r="U678">
        <f t="shared" si="108"/>
        <v>2.3808278285660997E-3</v>
      </c>
      <c r="V678">
        <v>0.20477403021740931</v>
      </c>
      <c r="W678" s="5">
        <f t="shared" si="104"/>
        <v>1.5475219973957708E-2</v>
      </c>
      <c r="X678" s="5">
        <f t="shared" si="110"/>
        <v>-0.1892988102434516</v>
      </c>
      <c r="Y678" s="5">
        <f t="shared" si="111"/>
        <v>0.76340780528941066</v>
      </c>
      <c r="Z678" s="5">
        <f t="shared" si="112"/>
        <v>4.6950072060220581E-2</v>
      </c>
    </row>
    <row r="679" spans="15:26" x14ac:dyDescent="0.25">
      <c r="O679" s="4">
        <f t="shared" si="109"/>
        <v>5.7599999999999216</v>
      </c>
      <c r="P679">
        <f t="shared" si="105"/>
        <v>4.7025603407720259E-2</v>
      </c>
      <c r="Q679">
        <f t="shared" ref="Q679:Q742" si="113">$R$12+(O679+$C$3)*$Q$12+$P$12*((O679+$C$3)^2)+$O$12*((O679+$C$3)^3)+$N$12*((O679+$C$3)^4)+$M$12*((O679+$C$3)^5)+$L$12*((O679+$C$3)^6)+$K$12*((O679+$C$3)^7)+$J$12*((O679+$C$3)^8)+$I$12*((O679+$C$3)^9)+$H$12*((O679+$C$3)^10)</f>
        <v>4.7047400095987561E-2</v>
      </c>
      <c r="R679">
        <f t="shared" si="106"/>
        <v>5.958049584968593E-2</v>
      </c>
      <c r="S679">
        <f t="shared" ref="S679:S742" si="114">$R$12+(O679+2*$C$3)*$Q$12+$P$12*((O679+2*$C$3)^2)+$O$12*((O679+2*$C$3)^3)+$N$12*((O679+2*$C$3)^4)+$M$12*((O679+2*$C$3)^5)+$L$12*((O679+2*$C$3)^6)+$K$12*((O679+2*$C$3)^7)+$J$12*((O679+2*$C$3)^8)+$I$12*((O679+2*$C$3)^9)+$H$12*((O679+2*$C$3)^10)</f>
        <v>4.7069113260149148E-2</v>
      </c>
      <c r="T679">
        <f t="shared" si="107"/>
        <v>5.9575895817222911E-2</v>
      </c>
      <c r="U679">
        <f t="shared" si="108"/>
        <v>2.3532383536980801E-3</v>
      </c>
      <c r="V679">
        <v>0.20530967524139004</v>
      </c>
      <c r="W679" s="5">
        <f t="shared" ref="W679:W742" si="115">((O679^3)/6)*($C$2^2)</f>
        <v>1.5556100751359369E-2</v>
      </c>
      <c r="X679" s="5">
        <f t="shared" si="110"/>
        <v>-0.18975357449003066</v>
      </c>
      <c r="Y679" s="5">
        <f t="shared" si="111"/>
        <v>0.76295367487433985</v>
      </c>
      <c r="Z679" s="5">
        <f t="shared" si="112"/>
        <v>4.6971868748487342E-2</v>
      </c>
    </row>
    <row r="680" spans="15:26" x14ac:dyDescent="0.25">
      <c r="O680" s="4">
        <f t="shared" si="109"/>
        <v>5.7699999999999214</v>
      </c>
      <c r="P680">
        <f t="shared" ref="P680:P743" si="116">$R$12+O680*$Q$12+$P$12*(O680^2)+$O$12*(O680^3)+$N$12*(O680^4)+$M$12*(O680^5)+$L$12*(O680^6)+$K$12*(O680^7)+$J$12*(O680^8)+$I$12*(O680^9)+$H$12*(O680^10)</f>
        <v>4.7047400095987561E-2</v>
      </c>
      <c r="Q680">
        <f t="shared" si="113"/>
        <v>4.7069113260149148E-2</v>
      </c>
      <c r="R680">
        <f t="shared" ref="R680:R743" si="117">P680+(O680*(Q680-P680))/$C$3</f>
        <v>5.9575895817222911E-2</v>
      </c>
      <c r="S680">
        <f t="shared" si="114"/>
        <v>4.7090742785234146E-2</v>
      </c>
      <c r="T680">
        <f t="shared" ref="T680:T743" si="118">Q680+((O680+$C$3)*(S680-Q680)/$C$3)</f>
        <v>5.9570978759278109E-2</v>
      </c>
      <c r="U680">
        <f t="shared" ref="U680:U743" si="119">((T680-R680)/$C$3)+($C$2^2)*O680</f>
        <v>2.3264199055197774E-3</v>
      </c>
      <c r="V680">
        <v>0.20584555558920672</v>
      </c>
      <c r="W680" s="5">
        <f t="shared" si="115"/>
        <v>1.5637262852921031E-2</v>
      </c>
      <c r="X680" s="5">
        <f t="shared" si="110"/>
        <v>-0.1902082927362857</v>
      </c>
      <c r="Y680" s="5">
        <f t="shared" si="111"/>
        <v>0.76249984968426643</v>
      </c>
      <c r="Z680" s="5">
        <f t="shared" si="112"/>
        <v>4.6993581912648484E-2</v>
      </c>
    </row>
    <row r="681" spans="15:26" x14ac:dyDescent="0.25">
      <c r="O681" s="4">
        <f t="shared" ref="O681:O744" si="120">O680+$C$3</f>
        <v>5.7799999999999212</v>
      </c>
      <c r="P681">
        <f t="shared" si="116"/>
        <v>4.7069113260149148E-2</v>
      </c>
      <c r="Q681">
        <f t="shared" si="113"/>
        <v>4.7090742785234146E-2</v>
      </c>
      <c r="R681">
        <f t="shared" si="117"/>
        <v>5.9570978759278109E-2</v>
      </c>
      <c r="S681">
        <f t="shared" si="114"/>
        <v>4.7112288570649877E-2</v>
      </c>
      <c r="T681">
        <f t="shared" si="118"/>
        <v>5.9565752540941798E-2</v>
      </c>
      <c r="U681">
        <f t="shared" si="119"/>
        <v>2.3003879663688249E-3</v>
      </c>
      <c r="V681">
        <v>0.20638166857901338</v>
      </c>
      <c r="W681" s="5">
        <f t="shared" si="115"/>
        <v>1.5718706767052695E-2</v>
      </c>
      <c r="X681" s="5">
        <f t="shared" ref="X681:X744" si="121">-V681+W681</f>
        <v>-0.19066296181196069</v>
      </c>
      <c r="Y681" s="5">
        <f t="shared" ref="Y681:Y744" si="122">EXP(X681-$P$104*O681)</f>
        <v>0.76204633191177662</v>
      </c>
      <c r="Z681" s="5">
        <f t="shared" ref="Z681:Z744" si="123">LN(Y681)/-O681</f>
        <v>4.7015211437732948E-2</v>
      </c>
    </row>
    <row r="682" spans="15:26" x14ac:dyDescent="0.25">
      <c r="O682" s="4">
        <f t="shared" si="120"/>
        <v>5.789999999999921</v>
      </c>
      <c r="P682">
        <f t="shared" si="116"/>
        <v>4.7090742785234146E-2</v>
      </c>
      <c r="Q682">
        <f t="shared" si="113"/>
        <v>4.7112288570649877E-2</v>
      </c>
      <c r="R682">
        <f t="shared" si="117"/>
        <v>5.9565752540941798E-2</v>
      </c>
      <c r="S682">
        <f t="shared" si="114"/>
        <v>4.7133750530317778E-2</v>
      </c>
      <c r="T682">
        <f t="shared" si="118"/>
        <v>5.9560225178032347E-2</v>
      </c>
      <c r="U682">
        <f t="shared" si="119"/>
        <v>2.2751576090548902E-3</v>
      </c>
      <c r="V682">
        <v>0.20691801160761719</v>
      </c>
      <c r="W682" s="5">
        <f t="shared" si="115"/>
        <v>1.5800432982164356E-2</v>
      </c>
      <c r="X682" s="5">
        <f t="shared" si="121"/>
        <v>-0.19111757862545284</v>
      </c>
      <c r="Y682" s="5">
        <f t="shared" si="122"/>
        <v>0.76159312368398246</v>
      </c>
      <c r="Z682" s="5">
        <f t="shared" si="123"/>
        <v>4.7036757223148255E-2</v>
      </c>
    </row>
    <row r="683" spans="15:26" x14ac:dyDescent="0.25">
      <c r="O683" s="4">
        <f t="shared" si="120"/>
        <v>5.7999999999999208</v>
      </c>
      <c r="P683">
        <f t="shared" si="116"/>
        <v>4.7112288570649877E-2</v>
      </c>
      <c r="Q683">
        <f t="shared" si="113"/>
        <v>4.7133750530317778E-2</v>
      </c>
      <c r="R683">
        <f t="shared" si="117"/>
        <v>5.9560225178032347E-2</v>
      </c>
      <c r="S683">
        <f t="shared" si="114"/>
        <v>4.7155128592814989E-2</v>
      </c>
      <c r="T683">
        <f t="shared" si="118"/>
        <v>5.9554404841197339E-2</v>
      </c>
      <c r="U683">
        <f t="shared" si="119"/>
        <v>2.2507443164991687E-3</v>
      </c>
      <c r="V683">
        <v>0.20745458215198104</v>
      </c>
      <c r="W683" s="5">
        <f t="shared" si="115"/>
        <v>1.5882441986666017E-2</v>
      </c>
      <c r="X683" s="5">
        <f t="shared" si="121"/>
        <v>-0.19157214016531501</v>
      </c>
      <c r="Y683" s="5">
        <f t="shared" si="122"/>
        <v>0.76114022706156648</v>
      </c>
      <c r="Z683" s="5">
        <f t="shared" si="123"/>
        <v>4.7058219182815553E-2</v>
      </c>
    </row>
    <row r="684" spans="15:26" x14ac:dyDescent="0.25">
      <c r="O684" s="4">
        <f t="shared" si="120"/>
        <v>5.8099999999999206</v>
      </c>
      <c r="P684">
        <f t="shared" si="116"/>
        <v>4.7133750530317778E-2</v>
      </c>
      <c r="Q684">
        <f t="shared" si="113"/>
        <v>4.7155128592814989E-2</v>
      </c>
      <c r="R684">
        <f t="shared" si="117"/>
        <v>5.9554404841197339E-2</v>
      </c>
      <c r="S684">
        <f t="shared" si="114"/>
        <v>4.7176422701499798E-2</v>
      </c>
      <c r="T684">
        <f t="shared" si="118"/>
        <v>5.9548299847373795E-2</v>
      </c>
      <c r="U684">
        <f t="shared" si="119"/>
        <v>2.2271627176455493E-3</v>
      </c>
      <c r="V684">
        <v>0.20799137777077706</v>
      </c>
      <c r="W684" s="5">
        <f t="shared" si="115"/>
        <v>1.5964734268967683E-2</v>
      </c>
      <c r="X684" s="5">
        <f t="shared" si="121"/>
        <v>-0.19202664350180937</v>
      </c>
      <c r="Y684" s="5">
        <f t="shared" si="122"/>
        <v>0.76068764403778988</v>
      </c>
      <c r="Z684" s="5">
        <f t="shared" si="123"/>
        <v>4.7079597245312257E-2</v>
      </c>
    </row>
    <row r="685" spans="15:26" x14ac:dyDescent="0.25">
      <c r="O685" s="4">
        <f t="shared" si="120"/>
        <v>5.8199999999999203</v>
      </c>
      <c r="P685">
        <f t="shared" si="116"/>
        <v>4.7155128592814989E-2</v>
      </c>
      <c r="Q685">
        <f t="shared" si="113"/>
        <v>4.7176422701499798E-2</v>
      </c>
      <c r="R685">
        <f t="shared" si="117"/>
        <v>5.9548299847373795E-2</v>
      </c>
      <c r="S685">
        <f t="shared" si="114"/>
        <v>4.719763281462673E-2</v>
      </c>
      <c r="T685">
        <f t="shared" si="118"/>
        <v>5.954191865450105E-2</v>
      </c>
      <c r="U685">
        <f t="shared" si="119"/>
        <v>2.2044269127254315E-3</v>
      </c>
      <c r="V685">
        <v>0.20852839610584512</v>
      </c>
      <c r="W685" s="5">
        <f t="shared" si="115"/>
        <v>1.6047310317479344E-2</v>
      </c>
      <c r="X685" s="5">
        <f t="shared" si="121"/>
        <v>-0.19248108578836576</v>
      </c>
      <c r="Y685" s="5">
        <f t="shared" si="122"/>
        <v>0.76023537653757844</v>
      </c>
      <c r="Z685" s="5">
        <f t="shared" si="123"/>
        <v>4.710089135399663E-2</v>
      </c>
    </row>
    <row r="686" spans="15:26" x14ac:dyDescent="0.25">
      <c r="O686" s="4">
        <f t="shared" si="120"/>
        <v>5.8299999999999201</v>
      </c>
      <c r="P686">
        <f t="shared" si="116"/>
        <v>4.7176422701499798E-2</v>
      </c>
      <c r="Q686">
        <f t="shared" si="113"/>
        <v>4.719763281462673E-2</v>
      </c>
      <c r="R686">
        <f t="shared" si="117"/>
        <v>5.954191865450105E-2</v>
      </c>
      <c r="S686">
        <f t="shared" si="114"/>
        <v>4.7218758905464002E-2</v>
      </c>
      <c r="T686">
        <f t="shared" si="118"/>
        <v>5.9535269863593129E-2</v>
      </c>
      <c r="U686">
        <f t="shared" si="119"/>
        <v>2.182551209207914E-3</v>
      </c>
      <c r="V686">
        <v>0.20906563488360427</v>
      </c>
      <c r="W686" s="5">
        <f t="shared" si="115"/>
        <v>1.6130170620611006E-2</v>
      </c>
      <c r="X686" s="5">
        <f t="shared" si="121"/>
        <v>-0.19293546426299327</v>
      </c>
      <c r="Y686" s="5">
        <f t="shared" si="122"/>
        <v>0.75978342641664709</v>
      </c>
      <c r="Z686" s="5">
        <f t="shared" si="123"/>
        <v>4.7122101467123062E-2</v>
      </c>
    </row>
    <row r="687" spans="15:26" x14ac:dyDescent="0.25">
      <c r="O687" s="4">
        <f t="shared" si="120"/>
        <v>5.8399999999999199</v>
      </c>
      <c r="P687">
        <f t="shared" si="116"/>
        <v>4.719763281462673E-2</v>
      </c>
      <c r="Q687">
        <f t="shared" si="113"/>
        <v>4.7218758905464002E-2</v>
      </c>
      <c r="R687">
        <f t="shared" si="117"/>
        <v>5.9535269863593129E-2</v>
      </c>
      <c r="S687">
        <f t="shared" si="114"/>
        <v>4.7239800962400179E-2</v>
      </c>
      <c r="T687">
        <f t="shared" si="118"/>
        <v>5.9528362213127316E-2</v>
      </c>
      <c r="U687">
        <f t="shared" si="119"/>
        <v>2.1615493534186017E-3</v>
      </c>
      <c r="V687">
        <v>0.20960309191648438</v>
      </c>
      <c r="W687" s="5">
        <f t="shared" si="115"/>
        <v>1.6213315666772671E-2</v>
      </c>
      <c r="X687" s="5">
        <f t="shared" si="121"/>
        <v>-0.19338977624971171</v>
      </c>
      <c r="Y687" s="5">
        <f t="shared" si="122"/>
        <v>0.75933179546061202</v>
      </c>
      <c r="Z687" s="5">
        <f t="shared" si="123"/>
        <v>4.7143227557959869E-2</v>
      </c>
    </row>
    <row r="688" spans="15:26" x14ac:dyDescent="0.25">
      <c r="O688" s="4">
        <f t="shared" si="120"/>
        <v>5.8499999999999197</v>
      </c>
      <c r="P688">
        <f t="shared" si="116"/>
        <v>4.7218758905464002E-2</v>
      </c>
      <c r="Q688">
        <f t="shared" si="113"/>
        <v>4.7239800962400179E-2</v>
      </c>
      <c r="R688">
        <f t="shared" si="117"/>
        <v>5.9528362213127316E-2</v>
      </c>
      <c r="S688">
        <f t="shared" si="114"/>
        <v>4.7260758989053471E-2</v>
      </c>
      <c r="T688">
        <f t="shared" si="118"/>
        <v>5.9521204581229219E-2</v>
      </c>
      <c r="U688">
        <f t="shared" si="119"/>
        <v>2.1414353101902577E-3</v>
      </c>
      <c r="V688">
        <v>0.21014076510429958</v>
      </c>
      <c r="W688" s="5">
        <f t="shared" si="115"/>
        <v>1.629674594437433E-2</v>
      </c>
      <c r="X688" s="5">
        <f t="shared" si="121"/>
        <v>-0.19384401915992525</v>
      </c>
      <c r="Y688" s="5">
        <f t="shared" si="122"/>
        <v>0.75888048538415187</v>
      </c>
      <c r="Z688" s="5">
        <f t="shared" si="123"/>
        <v>4.7164269614895546E-2</v>
      </c>
    </row>
    <row r="689" spans="15:26" x14ac:dyDescent="0.25">
      <c r="O689" s="4">
        <f t="shared" si="120"/>
        <v>5.8599999999999195</v>
      </c>
      <c r="P689">
        <f t="shared" si="116"/>
        <v>4.7239800962400179E-2</v>
      </c>
      <c r="Q689">
        <f t="shared" si="113"/>
        <v>4.7260758989053471E-2</v>
      </c>
      <c r="R689">
        <f t="shared" si="117"/>
        <v>5.9521204581229219E-2</v>
      </c>
      <c r="S689">
        <f t="shared" si="114"/>
        <v>4.728163300435638E-2</v>
      </c>
      <c r="T689">
        <f t="shared" si="118"/>
        <v>5.9513805971860789E-2</v>
      </c>
      <c r="U689">
        <f t="shared" si="119"/>
        <v>2.1222216631570159E-3</v>
      </c>
      <c r="V689">
        <v>0.21067865243564568</v>
      </c>
      <c r="W689" s="5">
        <f t="shared" si="115"/>
        <v>1.6380461941825995E-2</v>
      </c>
      <c r="X689" s="5">
        <f t="shared" si="121"/>
        <v>-0.19429819049381969</v>
      </c>
      <c r="Y689" s="5">
        <f t="shared" si="122"/>
        <v>0.7584294978301529</v>
      </c>
      <c r="Z689" s="5">
        <f t="shared" si="123"/>
        <v>4.7185227641548304E-2</v>
      </c>
    </row>
    <row r="690" spans="15:26" x14ac:dyDescent="0.25">
      <c r="O690" s="4">
        <f t="shared" si="120"/>
        <v>5.8699999999999193</v>
      </c>
      <c r="P690">
        <f t="shared" si="116"/>
        <v>4.7260758989053471E-2</v>
      </c>
      <c r="Q690">
        <f t="shared" si="113"/>
        <v>4.728163300435638E-2</v>
      </c>
      <c r="R690">
        <f t="shared" si="117"/>
        <v>5.9513805971860789E-2</v>
      </c>
      <c r="S690">
        <f t="shared" si="114"/>
        <v>4.7302423042640138E-2</v>
      </c>
      <c r="T690">
        <f t="shared" si="118"/>
        <v>5.9506175515205803E-2</v>
      </c>
      <c r="U690">
        <f t="shared" si="119"/>
        <v>2.1039210345013427E-3</v>
      </c>
      <c r="V690">
        <v>0.21121675198915837</v>
      </c>
      <c r="W690" s="5">
        <f t="shared" si="115"/>
        <v>1.6464464147537657E-2</v>
      </c>
      <c r="X690" s="5">
        <f t="shared" si="121"/>
        <v>-0.19475228784162071</v>
      </c>
      <c r="Y690" s="5">
        <f t="shared" si="122"/>
        <v>0.75797883436896352</v>
      </c>
      <c r="Z690" s="5">
        <f t="shared" si="123"/>
        <v>4.7206101656850713E-2</v>
      </c>
    </row>
    <row r="691" spans="15:26" x14ac:dyDescent="0.25">
      <c r="O691" s="4">
        <f t="shared" si="120"/>
        <v>5.8799999999999191</v>
      </c>
      <c r="P691">
        <f t="shared" si="116"/>
        <v>4.728163300435638E-2</v>
      </c>
      <c r="Q691">
        <f t="shared" si="113"/>
        <v>4.7302423042640138E-2</v>
      </c>
      <c r="R691">
        <f t="shared" si="117"/>
        <v>5.9506175515205803E-2</v>
      </c>
      <c r="S691">
        <f t="shared" si="114"/>
        <v>4.7323129153739214E-2</v>
      </c>
      <c r="T691">
        <f t="shared" si="118"/>
        <v>5.9498322479996126E-2</v>
      </c>
      <c r="U691">
        <f t="shared" si="119"/>
        <v>2.0865472790322051E-3</v>
      </c>
      <c r="V691">
        <v>0.21175506193477442</v>
      </c>
      <c r="W691" s="5">
        <f t="shared" si="115"/>
        <v>1.6548753049919318E-2</v>
      </c>
      <c r="X691" s="5">
        <f t="shared" si="121"/>
        <v>-0.1952063088848551</v>
      </c>
      <c r="Y691" s="5">
        <f t="shared" si="122"/>
        <v>0.75752849649764931</v>
      </c>
      <c r="Z691" s="5">
        <f t="shared" si="123"/>
        <v>4.7226891695133978E-2</v>
      </c>
    </row>
    <row r="692" spans="15:26" x14ac:dyDescent="0.25">
      <c r="O692" s="4">
        <f t="shared" si="120"/>
        <v>5.8899999999999189</v>
      </c>
      <c r="P692">
        <f t="shared" si="116"/>
        <v>4.7302423042640138E-2</v>
      </c>
      <c r="Q692">
        <f t="shared" si="113"/>
        <v>4.7323129153739214E-2</v>
      </c>
      <c r="R692">
        <f t="shared" si="117"/>
        <v>5.9498322479996126E-2</v>
      </c>
      <c r="S692">
        <f t="shared" si="114"/>
        <v>4.7343751403043907E-2</v>
      </c>
      <c r="T692">
        <f t="shared" si="118"/>
        <v>5.9490256243507837E-2</v>
      </c>
      <c r="U692">
        <f t="shared" si="119"/>
        <v>2.0701112511711307E-3</v>
      </c>
      <c r="V692">
        <v>0.21229358053511851</v>
      </c>
      <c r="W692" s="5">
        <f t="shared" si="115"/>
        <v>1.6633329137380984E-2</v>
      </c>
      <c r="X692" s="5">
        <f t="shared" si="121"/>
        <v>-0.19566025139773752</v>
      </c>
      <c r="Y692" s="5">
        <f t="shared" si="122"/>
        <v>0.75707848563915658</v>
      </c>
      <c r="Z692" s="5">
        <f t="shared" si="123"/>
        <v>4.7247597806232583E-2</v>
      </c>
    </row>
    <row r="693" spans="15:26" x14ac:dyDescent="0.25">
      <c r="O693" s="4">
        <f t="shared" si="120"/>
        <v>5.8999999999999186</v>
      </c>
      <c r="P693">
        <f t="shared" si="116"/>
        <v>4.7323129153739214E-2</v>
      </c>
      <c r="Q693">
        <f t="shared" si="113"/>
        <v>4.7343751403043907E-2</v>
      </c>
      <c r="R693">
        <f t="shared" si="117"/>
        <v>5.9490256243507837E-2</v>
      </c>
      <c r="S693">
        <f t="shared" si="114"/>
        <v>4.7364289871565712E-2</v>
      </c>
      <c r="T693">
        <f t="shared" si="118"/>
        <v>5.9481986299430606E-2</v>
      </c>
      <c r="U693">
        <f t="shared" si="119"/>
        <v>2.0546245922768301E-3</v>
      </c>
      <c r="V693">
        <v>0.21283230614658755</v>
      </c>
      <c r="W693" s="5">
        <f t="shared" si="115"/>
        <v>1.6718192898332644E-2</v>
      </c>
      <c r="X693" s="5">
        <f t="shared" si="121"/>
        <v>-0.1961141132482549</v>
      </c>
      <c r="Y693" s="5">
        <f t="shared" si="122"/>
        <v>0.75662880314170744</v>
      </c>
      <c r="Z693" s="5">
        <f t="shared" si="123"/>
        <v>4.7268220055536776E-2</v>
      </c>
    </row>
    <row r="694" spans="15:26" x14ac:dyDescent="0.25">
      <c r="O694" s="4">
        <f t="shared" si="120"/>
        <v>5.9099999999999184</v>
      </c>
      <c r="P694">
        <f t="shared" si="116"/>
        <v>4.7343751403043907E-2</v>
      </c>
      <c r="Q694">
        <f t="shared" si="113"/>
        <v>4.7364289871565712E-2</v>
      </c>
      <c r="R694">
        <f t="shared" si="117"/>
        <v>5.9481986299430606E-2</v>
      </c>
      <c r="S694">
        <f t="shared" si="114"/>
        <v>4.7384744656016442E-2</v>
      </c>
      <c r="T694">
        <f t="shared" si="118"/>
        <v>5.9473522266397516E-2</v>
      </c>
      <c r="U694">
        <f t="shared" si="119"/>
        <v>2.0400997966909763E-3</v>
      </c>
      <c r="V694">
        <v>0.21337123722051582</v>
      </c>
      <c r="W694" s="5">
        <f t="shared" si="115"/>
        <v>1.6803344821184306E-2</v>
      </c>
      <c r="X694" s="5">
        <f t="shared" si="121"/>
        <v>-0.19656789239933151</v>
      </c>
      <c r="Y694" s="5">
        <f t="shared" si="122"/>
        <v>0.75617945027813649</v>
      </c>
      <c r="Z694" s="5">
        <f t="shared" si="123"/>
        <v>4.7288758524058075E-2</v>
      </c>
    </row>
    <row r="695" spans="15:26" x14ac:dyDescent="0.25">
      <c r="O695" s="4">
        <f t="shared" si="120"/>
        <v>5.9199999999999182</v>
      </c>
      <c r="P695">
        <f t="shared" si="116"/>
        <v>4.7364289871565712E-2</v>
      </c>
      <c r="Q695">
        <f t="shared" si="113"/>
        <v>4.7384744656016442E-2</v>
      </c>
      <c r="R695">
        <f t="shared" si="117"/>
        <v>5.9473522266397516E-2</v>
      </c>
      <c r="S695">
        <f t="shared" si="114"/>
        <v>4.7405115868853057E-2</v>
      </c>
      <c r="T695">
        <f t="shared" si="118"/>
        <v>5.9464873868128723E-2</v>
      </c>
      <c r="U695">
        <f t="shared" si="119"/>
        <v>2.0265473731206672E-3</v>
      </c>
      <c r="V695">
        <v>0.21391037230442389</v>
      </c>
      <c r="W695" s="5">
        <f t="shared" si="115"/>
        <v>1.6888785394345969E-2</v>
      </c>
      <c r="X695" s="5">
        <f t="shared" si="121"/>
        <v>-0.19702158691007793</v>
      </c>
      <c r="Y695" s="5">
        <f t="shared" si="122"/>
        <v>0.75573042824516679</v>
      </c>
      <c r="Z695" s="5">
        <f t="shared" si="123"/>
        <v>4.7309213308508333E-2</v>
      </c>
    </row>
    <row r="696" spans="15:26" x14ac:dyDescent="0.25">
      <c r="O696" s="4">
        <f t="shared" si="120"/>
        <v>5.929999999999918</v>
      </c>
      <c r="P696">
        <f t="shared" si="116"/>
        <v>4.7384744656016442E-2</v>
      </c>
      <c r="Q696">
        <f t="shared" si="113"/>
        <v>4.7405115868853057E-2</v>
      </c>
      <c r="R696">
        <f t="shared" si="117"/>
        <v>5.9464873868128723E-2</v>
      </c>
      <c r="S696">
        <f t="shared" si="114"/>
        <v>4.742540363832487E-2</v>
      </c>
      <c r="T696">
        <f t="shared" si="118"/>
        <v>5.9456050935110069E-2</v>
      </c>
      <c r="U696">
        <f t="shared" si="119"/>
        <v>2.0139779981345604E-3</v>
      </c>
      <c r="V696">
        <v>0.21444971004306931</v>
      </c>
      <c r="W696" s="5">
        <f t="shared" si="115"/>
        <v>1.6974515106227633E-2</v>
      </c>
      <c r="X696" s="5">
        <f t="shared" si="121"/>
        <v>-0.19747519493684168</v>
      </c>
      <c r="Y696" s="5">
        <f t="shared" si="122"/>
        <v>0.75528173816283883</v>
      </c>
      <c r="Z696" s="5">
        <f t="shared" si="123"/>
        <v>4.7329584521344482E-2</v>
      </c>
    </row>
    <row r="697" spans="15:26" x14ac:dyDescent="0.25">
      <c r="O697" s="4">
        <f t="shared" si="120"/>
        <v>5.9399999999999178</v>
      </c>
      <c r="P697">
        <f t="shared" si="116"/>
        <v>4.7405115868853057E-2</v>
      </c>
      <c r="Q697">
        <f t="shared" si="113"/>
        <v>4.742540363832487E-2</v>
      </c>
      <c r="R697">
        <f t="shared" si="117"/>
        <v>5.9456050935110069E-2</v>
      </c>
      <c r="S697">
        <f t="shared" si="114"/>
        <v>4.7445608108509681E-2</v>
      </c>
      <c r="T697">
        <f t="shared" si="118"/>
        <v>5.9447063398287002E-2</v>
      </c>
      <c r="U697">
        <f t="shared" si="119"/>
        <v>2.0024017176932473E-3</v>
      </c>
      <c r="V697">
        <v>0.21498924917951437</v>
      </c>
      <c r="W697" s="5">
        <f t="shared" si="115"/>
        <v>1.7060534445239299E-2</v>
      </c>
      <c r="X697" s="5">
        <f t="shared" si="121"/>
        <v>-0.19792871473427506</v>
      </c>
      <c r="Y697" s="5">
        <f t="shared" si="122"/>
        <v>0.75483338107392861</v>
      </c>
      <c r="Z697" s="5">
        <f t="shared" si="123"/>
        <v>4.7349872290815796E-2</v>
      </c>
    </row>
    <row r="698" spans="15:26" x14ac:dyDescent="0.25">
      <c r="O698" s="4">
        <f t="shared" si="120"/>
        <v>5.9499999999999176</v>
      </c>
      <c r="P698">
        <f t="shared" si="116"/>
        <v>4.742540363832487E-2</v>
      </c>
      <c r="Q698">
        <f t="shared" si="113"/>
        <v>4.7445608108509681E-2</v>
      </c>
      <c r="R698">
        <f t="shared" si="117"/>
        <v>5.9447063398287002E-2</v>
      </c>
      <c r="S698">
        <f t="shared" si="114"/>
        <v>4.7465729439364321E-2</v>
      </c>
      <c r="T698">
        <f t="shared" si="118"/>
        <v>5.9437921297875097E-2</v>
      </c>
      <c r="U698">
        <f t="shared" si="119"/>
        <v>1.991829458809494E-3</v>
      </c>
      <c r="V698">
        <v>0.2155289885561314</v>
      </c>
      <c r="W698" s="5">
        <f t="shared" si="115"/>
        <v>1.7146843899790959E-2</v>
      </c>
      <c r="X698" s="5">
        <f t="shared" si="121"/>
        <v>-0.19838214465634044</v>
      </c>
      <c r="Y698" s="5">
        <f t="shared" si="122"/>
        <v>0.75438535794341521</v>
      </c>
      <c r="Z698" s="5">
        <f t="shared" si="123"/>
        <v>4.7370076761000163E-2</v>
      </c>
    </row>
    <row r="699" spans="15:26" x14ac:dyDescent="0.25">
      <c r="O699" s="4">
        <f t="shared" si="120"/>
        <v>5.9599999999999174</v>
      </c>
      <c r="P699">
        <f t="shared" si="116"/>
        <v>4.7445608108509681E-2</v>
      </c>
      <c r="Q699">
        <f t="shared" si="113"/>
        <v>4.7465729439364321E-2</v>
      </c>
      <c r="R699">
        <f t="shared" si="117"/>
        <v>5.9437921297875097E-2</v>
      </c>
      <c r="S699">
        <f t="shared" si="114"/>
        <v>4.7485767806724408E-2</v>
      </c>
      <c r="T699">
        <f t="shared" si="118"/>
        <v>5.9428634753335971E-2</v>
      </c>
      <c r="U699">
        <f t="shared" si="119"/>
        <v>1.9822691460873298E-3</v>
      </c>
      <c r="V699">
        <v>0.21606892711569387</v>
      </c>
      <c r="W699" s="5">
        <f t="shared" si="115"/>
        <v>1.723344395829262E-2</v>
      </c>
      <c r="X699" s="5">
        <f t="shared" si="121"/>
        <v>-0.19883548315740124</v>
      </c>
      <c r="Y699" s="5">
        <f t="shared" si="122"/>
        <v>0.75393766965788644</v>
      </c>
      <c r="Z699" s="5">
        <f t="shared" si="123"/>
        <v>4.7390198091854255E-2</v>
      </c>
    </row>
    <row r="700" spans="15:26" x14ac:dyDescent="0.25">
      <c r="O700" s="4">
        <f t="shared" si="120"/>
        <v>5.9699999999999172</v>
      </c>
      <c r="P700">
        <f t="shared" si="116"/>
        <v>4.7465729439364321E-2</v>
      </c>
      <c r="Q700">
        <f t="shared" si="113"/>
        <v>4.7485767806724408E-2</v>
      </c>
      <c r="R700">
        <f t="shared" si="117"/>
        <v>5.9428634753335971E-2</v>
      </c>
      <c r="S700">
        <f t="shared" si="114"/>
        <v>4.7505723402348571E-2</v>
      </c>
      <c r="T700">
        <f t="shared" si="118"/>
        <v>5.941921398997381E-2</v>
      </c>
      <c r="U700">
        <f t="shared" si="119"/>
        <v>1.9737313637838358E-3</v>
      </c>
      <c r="V700">
        <v>0.21660906390217163</v>
      </c>
      <c r="W700" s="5">
        <f t="shared" si="115"/>
        <v>1.7320335109154282E-2</v>
      </c>
      <c r="X700" s="5">
        <f t="shared" si="121"/>
        <v>-0.19928872879301734</v>
      </c>
      <c r="Y700" s="5">
        <f t="shared" si="122"/>
        <v>0.75349031702516889</v>
      </c>
      <c r="Z700" s="5">
        <f t="shared" si="123"/>
        <v>4.7410236459213932E-2</v>
      </c>
    </row>
    <row r="701" spans="15:26" x14ac:dyDescent="0.25">
      <c r="O701" s="4">
        <f t="shared" si="120"/>
        <v>5.9799999999999169</v>
      </c>
      <c r="P701">
        <f t="shared" si="116"/>
        <v>4.7485767806724408E-2</v>
      </c>
      <c r="Q701">
        <f t="shared" si="113"/>
        <v>4.7505723402348571E-2</v>
      </c>
      <c r="R701">
        <f t="shared" si="117"/>
        <v>5.941921398997381E-2</v>
      </c>
      <c r="S701">
        <f t="shared" si="114"/>
        <v>4.7525596433918821E-2</v>
      </c>
      <c r="T701">
        <f t="shared" si="118"/>
        <v>5.9409669312928154E-2</v>
      </c>
      <c r="U701">
        <f t="shared" si="119"/>
        <v>1.966224095434373E-3</v>
      </c>
      <c r="V701">
        <v>0.21714939806178513</v>
      </c>
      <c r="W701" s="5">
        <f t="shared" si="115"/>
        <v>1.7407517840785945E-2</v>
      </c>
      <c r="X701" s="5">
        <f t="shared" si="121"/>
        <v>-0.19974188022099917</v>
      </c>
      <c r="Y701" s="5">
        <f t="shared" si="122"/>
        <v>0.75304330077376569</v>
      </c>
      <c r="Z701" s="5">
        <f t="shared" si="123"/>
        <v>4.7430192054837561E-2</v>
      </c>
    </row>
    <row r="702" spans="15:26" x14ac:dyDescent="0.25">
      <c r="O702" s="4">
        <f t="shared" si="120"/>
        <v>5.9899999999999167</v>
      </c>
      <c r="P702">
        <f t="shared" si="116"/>
        <v>4.7505723402348571E-2</v>
      </c>
      <c r="Q702">
        <f t="shared" si="113"/>
        <v>4.7525596433918821E-2</v>
      </c>
      <c r="R702">
        <f t="shared" si="117"/>
        <v>5.9409669312928154E-2</v>
      </c>
      <c r="S702">
        <f t="shared" si="114"/>
        <v>4.7545387125036913E-2</v>
      </c>
      <c r="T702">
        <f t="shared" si="118"/>
        <v>5.9400011104773859E-2</v>
      </c>
      <c r="U702">
        <f t="shared" si="119"/>
        <v>1.9597550845704523E-3</v>
      </c>
      <c r="V702">
        <v>0.2176899288438085</v>
      </c>
      <c r="W702" s="5">
        <f t="shared" si="115"/>
        <v>1.7494992641597606E-2</v>
      </c>
      <c r="X702" s="5">
        <f t="shared" si="121"/>
        <v>-0.2001949362022109</v>
      </c>
      <c r="Y702" s="5">
        <f t="shared" si="122"/>
        <v>0.75259662155248452</v>
      </c>
      <c r="Z702" s="5">
        <f t="shared" si="123"/>
        <v>4.7450065086407381E-2</v>
      </c>
    </row>
    <row r="703" spans="15:26" x14ac:dyDescent="0.25">
      <c r="O703" s="4">
        <f t="shared" si="120"/>
        <v>5.9999999999999165</v>
      </c>
      <c r="P703">
        <f t="shared" si="116"/>
        <v>4.7525596433918821E-2</v>
      </c>
      <c r="Q703">
        <f t="shared" si="113"/>
        <v>4.7545387125036913E-2</v>
      </c>
      <c r="R703">
        <f t="shared" si="117"/>
        <v>5.9400011104773859E-2</v>
      </c>
      <c r="S703">
        <f t="shared" si="114"/>
        <v>4.7565095715245136E-2</v>
      </c>
      <c r="T703">
        <f t="shared" si="118"/>
        <v>5.9390249840178648E-2</v>
      </c>
      <c r="U703">
        <f t="shared" si="119"/>
        <v>1.9543335404788782E-3</v>
      </c>
      <c r="V703">
        <v>0.2182306556013405</v>
      </c>
      <c r="W703" s="5">
        <f t="shared" si="115"/>
        <v>1.7582759999999271E-2</v>
      </c>
      <c r="X703" s="5">
        <f t="shared" si="121"/>
        <v>-0.20064789560134122</v>
      </c>
      <c r="Y703" s="5">
        <f t="shared" si="122"/>
        <v>0.75215027993009298</v>
      </c>
      <c r="Z703" s="5">
        <f t="shared" si="123"/>
        <v>4.7469855777525015E-2</v>
      </c>
    </row>
    <row r="704" spans="15:26" x14ac:dyDescent="0.25">
      <c r="O704" s="4">
        <f t="shared" si="120"/>
        <v>6.0099999999999163</v>
      </c>
      <c r="P704">
        <f t="shared" si="116"/>
        <v>4.7545387125036913E-2</v>
      </c>
      <c r="Q704">
        <f t="shared" si="113"/>
        <v>4.7565095715245136E-2</v>
      </c>
      <c r="R704">
        <f t="shared" si="117"/>
        <v>5.9390249840178648E-2</v>
      </c>
      <c r="S704">
        <f t="shared" si="114"/>
        <v>4.7584722460002213E-2</v>
      </c>
      <c r="T704">
        <f t="shared" si="118"/>
        <v>5.9380396059005448E-2</v>
      </c>
      <c r="U704">
        <f t="shared" si="119"/>
        <v>1.9499659826799913E-3</v>
      </c>
      <c r="V704">
        <v>0.21877157779222611</v>
      </c>
      <c r="W704" s="5">
        <f t="shared" si="115"/>
        <v>1.7670820404400933E-2</v>
      </c>
      <c r="X704" s="5">
        <f t="shared" si="121"/>
        <v>-0.20110075738782518</v>
      </c>
      <c r="Y704" s="5">
        <f t="shared" si="122"/>
        <v>0.75170427639485982</v>
      </c>
      <c r="Z704" s="5">
        <f t="shared" si="123"/>
        <v>4.7489564367732738E-2</v>
      </c>
    </row>
    <row r="705" spans="15:26" x14ac:dyDescent="0.25">
      <c r="O705" s="4">
        <f t="shared" si="120"/>
        <v>6.0199999999999161</v>
      </c>
      <c r="P705">
        <f t="shared" si="116"/>
        <v>4.7565095715245136E-2</v>
      </c>
      <c r="Q705">
        <f t="shared" si="113"/>
        <v>4.7584722460002213E-2</v>
      </c>
      <c r="R705">
        <f t="shared" si="117"/>
        <v>5.9380396059005448E-2</v>
      </c>
      <c r="S705">
        <f t="shared" si="114"/>
        <v>4.7604267630663513E-2</v>
      </c>
      <c r="T705">
        <f t="shared" si="118"/>
        <v>5.9370460368766156E-2</v>
      </c>
      <c r="U705">
        <f t="shared" si="119"/>
        <v>1.9466591760707681E-3</v>
      </c>
      <c r="V705">
        <v>0.21931269497971048</v>
      </c>
      <c r="W705" s="5">
        <f t="shared" si="115"/>
        <v>1.7759174343212593E-2</v>
      </c>
      <c r="X705" s="5">
        <f t="shared" si="121"/>
        <v>-0.2015535206364979</v>
      </c>
      <c r="Y705" s="5">
        <f t="shared" si="122"/>
        <v>0.75125861135430183</v>
      </c>
      <c r="Z705" s="5">
        <f t="shared" si="123"/>
        <v>4.7509191112489406E-2</v>
      </c>
    </row>
    <row r="706" spans="15:26" x14ac:dyDescent="0.25">
      <c r="O706" s="4">
        <f t="shared" si="120"/>
        <v>6.0299999999999159</v>
      </c>
      <c r="P706">
        <f t="shared" si="116"/>
        <v>4.7584722460002213E-2</v>
      </c>
      <c r="Q706">
        <f t="shared" si="113"/>
        <v>4.7604267630663513E-2</v>
      </c>
      <c r="R706">
        <f t="shared" si="117"/>
        <v>5.9370460368766156E-2</v>
      </c>
      <c r="S706">
        <f t="shared" si="114"/>
        <v>4.7623731514465757E-2</v>
      </c>
      <c r="T706">
        <f t="shared" si="118"/>
        <v>5.9360453447218728E-2</v>
      </c>
      <c r="U706">
        <f t="shared" si="119"/>
        <v>1.9444201452571046E-3</v>
      </c>
      <c r="V706">
        <v>0.21985400683311196</v>
      </c>
      <c r="W706" s="5">
        <f t="shared" si="115"/>
        <v>1.7847822304844257E-2</v>
      </c>
      <c r="X706" s="5">
        <f t="shared" si="121"/>
        <v>-0.20200618452826771</v>
      </c>
      <c r="Y706" s="5">
        <f t="shared" si="122"/>
        <v>0.75081328513491608</v>
      </c>
      <c r="Z706" s="5">
        <f t="shared" si="123"/>
        <v>4.7528736283150193E-2</v>
      </c>
    </row>
    <row r="707" spans="15:26" x14ac:dyDescent="0.25">
      <c r="O707" s="4">
        <f t="shared" si="120"/>
        <v>6.0399999999999157</v>
      </c>
      <c r="P707">
        <f t="shared" si="116"/>
        <v>4.7604267630663513E-2</v>
      </c>
      <c r="Q707">
        <f t="shared" si="113"/>
        <v>4.7623731514465757E-2</v>
      </c>
      <c r="R707">
        <f t="shared" si="117"/>
        <v>5.9360453447218728E-2</v>
      </c>
      <c r="S707">
        <f t="shared" si="114"/>
        <v>4.7643114414492177E-2</v>
      </c>
      <c r="T707">
        <f t="shared" si="118"/>
        <v>5.9350386030449565E-2</v>
      </c>
      <c r="U707">
        <f t="shared" si="119"/>
        <v>1.9432547230836253E-3</v>
      </c>
      <c r="V707">
        <v>0.22039551312852779</v>
      </c>
      <c r="W707" s="5">
        <f t="shared" si="115"/>
        <v>1.7936764777705918E-2</v>
      </c>
      <c r="X707" s="5">
        <f t="shared" si="121"/>
        <v>-0.20245874835082187</v>
      </c>
      <c r="Y707" s="5">
        <f t="shared" si="122"/>
        <v>0.75036829798188887</v>
      </c>
      <c r="Z707" s="5">
        <f t="shared" si="123"/>
        <v>4.7548200166951909E-2</v>
      </c>
    </row>
    <row r="708" spans="15:26" x14ac:dyDescent="0.25">
      <c r="O708" s="4">
        <f t="shared" si="120"/>
        <v>6.0499999999999154</v>
      </c>
      <c r="P708">
        <f t="shared" si="116"/>
        <v>4.7623731514465757E-2</v>
      </c>
      <c r="Q708">
        <f t="shared" si="113"/>
        <v>4.7643114414492177E-2</v>
      </c>
      <c r="R708">
        <f t="shared" si="117"/>
        <v>5.9350386030449565E-2</v>
      </c>
      <c r="S708">
        <f t="shared" si="114"/>
        <v>4.7662416649632729E-2</v>
      </c>
      <c r="T708">
        <f t="shared" si="118"/>
        <v>5.934026890966633E-2</v>
      </c>
      <c r="U708">
        <f t="shared" si="119"/>
        <v>1.9431684216765026E-3</v>
      </c>
      <c r="V708">
        <v>0.22093721374941674</v>
      </c>
      <c r="W708" s="5">
        <f t="shared" si="115"/>
        <v>1.802600225020758E-2</v>
      </c>
      <c r="X708" s="5">
        <f t="shared" si="121"/>
        <v>-0.20291121149920915</v>
      </c>
      <c r="Y708" s="5">
        <f t="shared" si="122"/>
        <v>0.74992365005889916</v>
      </c>
      <c r="Z708" s="5">
        <f t="shared" si="123"/>
        <v>4.756758306697792E-2</v>
      </c>
    </row>
    <row r="709" spans="15:26" x14ac:dyDescent="0.25">
      <c r="O709" s="4">
        <f t="shared" si="120"/>
        <v>6.0599999999999152</v>
      </c>
      <c r="P709">
        <f t="shared" si="116"/>
        <v>4.7643114414492177E-2</v>
      </c>
      <c r="Q709">
        <f t="shared" si="113"/>
        <v>4.7662416649632729E-2</v>
      </c>
      <c r="R709">
        <f t="shared" si="117"/>
        <v>5.934026890966633E-2</v>
      </c>
      <c r="S709">
        <f t="shared" si="114"/>
        <v>4.7681638554541564E-2</v>
      </c>
      <c r="T709">
        <f t="shared" si="118"/>
        <v>5.933011292929552E-2</v>
      </c>
      <c r="U709">
        <f t="shared" si="119"/>
        <v>1.9441665629189478E-3</v>
      </c>
      <c r="V709">
        <v>0.22147910868714718</v>
      </c>
      <c r="W709" s="5">
        <f t="shared" si="115"/>
        <v>1.8115535210759245E-2</v>
      </c>
      <c r="X709" s="5">
        <f t="shared" si="121"/>
        <v>-0.20336357347638795</v>
      </c>
      <c r="Y709" s="5">
        <f t="shared" si="122"/>
        <v>0.74947934144794814</v>
      </c>
      <c r="Z709" s="5">
        <f t="shared" si="123"/>
        <v>4.7586885302117993E-2</v>
      </c>
    </row>
    <row r="710" spans="15:26" x14ac:dyDescent="0.25">
      <c r="O710" s="4">
        <f t="shared" si="120"/>
        <v>6.069999999999915</v>
      </c>
      <c r="P710">
        <f t="shared" si="116"/>
        <v>4.7662416649632729E-2</v>
      </c>
      <c r="Q710">
        <f t="shared" si="113"/>
        <v>4.7681638554541564E-2</v>
      </c>
      <c r="R710">
        <f t="shared" si="117"/>
        <v>5.933011292929552E-2</v>
      </c>
      <c r="S710">
        <f t="shared" si="114"/>
        <v>4.7700780479587236E-2</v>
      </c>
      <c r="T710">
        <f t="shared" si="118"/>
        <v>5.9319928982310158E-2</v>
      </c>
      <c r="U710">
        <f t="shared" si="119"/>
        <v>1.9462540014637524E-3</v>
      </c>
      <c r="V710">
        <v>0.22202119804153386</v>
      </c>
      <c r="W710" s="5">
        <f t="shared" si="115"/>
        <v>1.8205364147770905E-2</v>
      </c>
      <c r="X710" s="5">
        <f t="shared" si="121"/>
        <v>-0.20381583389376295</v>
      </c>
      <c r="Y710" s="5">
        <f t="shared" si="122"/>
        <v>0.74903537214919902</v>
      </c>
      <c r="Z710" s="5">
        <f t="shared" si="123"/>
        <v>4.7606107207026307E-2</v>
      </c>
    </row>
    <row r="711" spans="15:26" x14ac:dyDescent="0.25">
      <c r="O711" s="4">
        <f t="shared" si="120"/>
        <v>6.0799999999999148</v>
      </c>
      <c r="P711">
        <f t="shared" si="116"/>
        <v>4.7681638554541564E-2</v>
      </c>
      <c r="Q711">
        <f t="shared" si="113"/>
        <v>4.7700780479587236E-2</v>
      </c>
      <c r="R711">
        <f t="shared" si="117"/>
        <v>5.9319928982310158E-2</v>
      </c>
      <c r="S711">
        <f t="shared" si="114"/>
        <v>4.7719842790776824E-2</v>
      </c>
      <c r="T711">
        <f t="shared" si="118"/>
        <v>5.930972799404631E-2</v>
      </c>
      <c r="U711">
        <f t="shared" si="119"/>
        <v>1.9494339736151958E-3</v>
      </c>
      <c r="V711">
        <v>0.22256348202132165</v>
      </c>
      <c r="W711" s="5">
        <f t="shared" si="115"/>
        <v>1.8295489549652568E-2</v>
      </c>
      <c r="X711" s="5">
        <f t="shared" si="121"/>
        <v>-0.20426799247166907</v>
      </c>
      <c r="Y711" s="5">
        <f t="shared" si="122"/>
        <v>0.74859174208085599</v>
      </c>
      <c r="Z711" s="5">
        <f t="shared" si="123"/>
        <v>4.7625249132071612E-2</v>
      </c>
    </row>
    <row r="712" spans="15:26" x14ac:dyDescent="0.25">
      <c r="O712" s="4">
        <f t="shared" si="120"/>
        <v>6.0899999999999146</v>
      </c>
      <c r="P712">
        <f t="shared" si="116"/>
        <v>4.7700780479587236E-2</v>
      </c>
      <c r="Q712">
        <f t="shared" si="113"/>
        <v>4.7719842790776824E-2</v>
      </c>
      <c r="R712">
        <f t="shared" si="117"/>
        <v>5.930972799404631E-2</v>
      </c>
      <c r="S712">
        <f t="shared" si="114"/>
        <v>4.7738825869716742E-2</v>
      </c>
      <c r="T712">
        <f t="shared" si="118"/>
        <v>5.9299520944126216E-2</v>
      </c>
      <c r="U712">
        <f t="shared" si="119"/>
        <v>1.9537119079905563E-3</v>
      </c>
      <c r="V712">
        <v>0.2231059609445061</v>
      </c>
      <c r="W712" s="5">
        <f t="shared" si="115"/>
        <v>1.8385911904814228E-2</v>
      </c>
      <c r="X712" s="5">
        <f t="shared" si="121"/>
        <v>-0.20472004903969188</v>
      </c>
      <c r="Y712" s="5">
        <f t="shared" si="122"/>
        <v>0.7481484510791675</v>
      </c>
      <c r="Z712" s="5">
        <f t="shared" si="123"/>
        <v>4.7644311443260735E-2</v>
      </c>
    </row>
    <row r="713" spans="15:26" x14ac:dyDescent="0.25">
      <c r="O713" s="4">
        <f t="shared" si="120"/>
        <v>6.0999999999999144</v>
      </c>
      <c r="P713">
        <f t="shared" si="116"/>
        <v>4.7719842790776824E-2</v>
      </c>
      <c r="Q713">
        <f t="shared" si="113"/>
        <v>4.7738825869716742E-2</v>
      </c>
      <c r="R713">
        <f t="shared" si="117"/>
        <v>5.9299520944126216E-2</v>
      </c>
      <c r="S713">
        <f t="shared" si="114"/>
        <v>4.7757730113496204E-2</v>
      </c>
      <c r="T713">
        <f t="shared" si="118"/>
        <v>5.9289318818967887E-2</v>
      </c>
      <c r="U713">
        <f t="shared" si="119"/>
        <v>1.9590884841670622E-3</v>
      </c>
      <c r="V713">
        <v>0.22364863523888134</v>
      </c>
      <c r="W713" s="5">
        <f t="shared" si="115"/>
        <v>1.8476631701665892E-2</v>
      </c>
      <c r="X713" s="5">
        <f t="shared" si="121"/>
        <v>-0.20517200353721546</v>
      </c>
      <c r="Y713" s="5">
        <f t="shared" si="122"/>
        <v>0.7477054988982591</v>
      </c>
      <c r="Z713" s="5">
        <f t="shared" si="123"/>
        <v>4.7663294522200195E-2</v>
      </c>
    </row>
    <row r="714" spans="15:26" x14ac:dyDescent="0.25">
      <c r="O714" s="4">
        <f t="shared" si="120"/>
        <v>6.1099999999999142</v>
      </c>
      <c r="P714">
        <f t="shared" si="116"/>
        <v>4.7738825869716742E-2</v>
      </c>
      <c r="Q714">
        <f t="shared" si="113"/>
        <v>4.7757730113496204E-2</v>
      </c>
      <c r="R714">
        <f t="shared" si="117"/>
        <v>5.9289318818967887E-2</v>
      </c>
      <c r="S714">
        <f t="shared" si="114"/>
        <v>4.7776555934641952E-2</v>
      </c>
      <c r="T714">
        <f t="shared" si="118"/>
        <v>5.9279132654694255E-2</v>
      </c>
      <c r="U714">
        <f t="shared" si="119"/>
        <v>1.9655686726367861E-3</v>
      </c>
      <c r="V714">
        <v>0.22419150544210498</v>
      </c>
      <c r="W714" s="5">
        <f t="shared" si="115"/>
        <v>1.8567649428617553E-2</v>
      </c>
      <c r="X714" s="5">
        <f t="shared" si="121"/>
        <v>-0.20562385601348743</v>
      </c>
      <c r="Y714" s="5">
        <f t="shared" si="122"/>
        <v>0.74726288521032824</v>
      </c>
      <c r="Z714" s="5">
        <f t="shared" si="123"/>
        <v>4.7682198765979185E-2</v>
      </c>
    </row>
    <row r="715" spans="15:26" x14ac:dyDescent="0.25">
      <c r="O715" s="4">
        <f t="shared" si="120"/>
        <v>6.119999999999914</v>
      </c>
      <c r="P715">
        <f t="shared" si="116"/>
        <v>4.7757730113496204E-2</v>
      </c>
      <c r="Q715">
        <f t="shared" si="113"/>
        <v>4.7776555934641952E-2</v>
      </c>
      <c r="R715">
        <f t="shared" si="117"/>
        <v>5.9279132654694255E-2</v>
      </c>
      <c r="S715">
        <f t="shared" si="114"/>
        <v>4.7795303761016011E-2</v>
      </c>
      <c r="T715">
        <f t="shared" si="118"/>
        <v>5.9268973501939944E-2</v>
      </c>
      <c r="U715">
        <f t="shared" si="119"/>
        <v>1.9731539245687745E-3</v>
      </c>
      <c r="V715">
        <v>0.22473457220219603</v>
      </c>
      <c r="W715" s="5">
        <f t="shared" si="115"/>
        <v>1.8658965574079221E-2</v>
      </c>
      <c r="X715" s="5">
        <f t="shared" si="121"/>
        <v>-0.2060756066281168</v>
      </c>
      <c r="Y715" s="5">
        <f t="shared" si="122"/>
        <v>0.746820609605515</v>
      </c>
      <c r="Z715" s="5">
        <f t="shared" si="123"/>
        <v>4.770102458712451E-2</v>
      </c>
    </row>
    <row r="716" spans="15:26" x14ac:dyDescent="0.25">
      <c r="O716" s="4">
        <f t="shared" si="120"/>
        <v>6.1299999999999137</v>
      </c>
      <c r="P716">
        <f t="shared" si="116"/>
        <v>4.7776555934641952E-2</v>
      </c>
      <c r="Q716">
        <f t="shared" si="113"/>
        <v>4.7795303761016011E-2</v>
      </c>
      <c r="R716">
        <f t="shared" si="117"/>
        <v>5.9268973501939944E-2</v>
      </c>
      <c r="S716">
        <f t="shared" si="114"/>
        <v>4.7813974035705961E-2</v>
      </c>
      <c r="T716">
        <f t="shared" si="118"/>
        <v>5.9258852420644992E-2</v>
      </c>
      <c r="U716">
        <f t="shared" si="119"/>
        <v>1.9818451705047825E-3</v>
      </c>
      <c r="V716">
        <v>0.22527783627767956</v>
      </c>
      <c r="W716" s="5">
        <f t="shared" si="115"/>
        <v>1.8750580626460879E-2</v>
      </c>
      <c r="X716" s="5">
        <f t="shared" si="121"/>
        <v>-0.20652725565121868</v>
      </c>
      <c r="Y716" s="5">
        <f t="shared" si="122"/>
        <v>0.74637867159203819</v>
      </c>
      <c r="Z716" s="5">
        <f t="shared" si="123"/>
        <v>4.7719772413498125E-2</v>
      </c>
    </row>
    <row r="717" spans="15:26" x14ac:dyDescent="0.25">
      <c r="O717" s="4">
        <f t="shared" si="120"/>
        <v>6.1399999999999135</v>
      </c>
      <c r="P717">
        <f t="shared" si="116"/>
        <v>4.7795303761016011E-2</v>
      </c>
      <c r="Q717">
        <f t="shared" si="113"/>
        <v>4.7813974035705961E-2</v>
      </c>
      <c r="R717">
        <f t="shared" si="117"/>
        <v>5.9258852420644992E-2</v>
      </c>
      <c r="S717">
        <f t="shared" si="114"/>
        <v>4.7832567216933651E-2</v>
      </c>
      <c r="T717">
        <f t="shared" si="118"/>
        <v>5.9248780490735078E-2</v>
      </c>
      <c r="U717">
        <f t="shared" si="119"/>
        <v>1.9916444090086237E-3</v>
      </c>
      <c r="V717">
        <v>0.22582129853767982</v>
      </c>
      <c r="W717" s="5">
        <f t="shared" si="115"/>
        <v>1.884249507417254E-2</v>
      </c>
      <c r="X717" s="5">
        <f t="shared" si="121"/>
        <v>-0.20697880346350728</v>
      </c>
      <c r="Y717" s="5">
        <f t="shared" si="122"/>
        <v>0.74593707059636816</v>
      </c>
      <c r="Z717" s="5">
        <f t="shared" si="123"/>
        <v>4.7738442688187589E-2</v>
      </c>
    </row>
    <row r="718" spans="15:26" x14ac:dyDescent="0.25">
      <c r="O718" s="4">
        <f t="shared" si="120"/>
        <v>6.1499999999999133</v>
      </c>
      <c r="P718">
        <f t="shared" si="116"/>
        <v>4.7813974035705961E-2</v>
      </c>
      <c r="Q718">
        <f t="shared" si="113"/>
        <v>4.7832567216933651E-2</v>
      </c>
      <c r="R718">
        <f t="shared" si="117"/>
        <v>5.9248780490735078E-2</v>
      </c>
      <c r="S718">
        <f t="shared" si="114"/>
        <v>4.7851083777934379E-2</v>
      </c>
      <c r="T718">
        <f t="shared" si="118"/>
        <v>5.9238768793382052E-2</v>
      </c>
      <c r="U718">
        <f t="shared" si="119"/>
        <v>2.002551764697282E-3</v>
      </c>
      <c r="V718">
        <v>0.2263649599621213</v>
      </c>
      <c r="W718" s="5">
        <f t="shared" si="115"/>
        <v>1.8934709405624202E-2</v>
      </c>
      <c r="X718" s="5">
        <f t="shared" si="121"/>
        <v>-0.20743025055649711</v>
      </c>
      <c r="Y718" s="5">
        <f t="shared" si="122"/>
        <v>0.74549580596332055</v>
      </c>
      <c r="Z718" s="5">
        <f t="shared" si="123"/>
        <v>4.7757035869414842E-2</v>
      </c>
    </row>
    <row r="719" spans="15:26" x14ac:dyDescent="0.25">
      <c r="O719" s="4">
        <f t="shared" si="120"/>
        <v>6.1599999999999131</v>
      </c>
      <c r="P719">
        <f t="shared" si="116"/>
        <v>4.7832567216933651E-2</v>
      </c>
      <c r="Q719">
        <f t="shared" si="113"/>
        <v>4.7851083777934379E-2</v>
      </c>
      <c r="R719">
        <f t="shared" si="117"/>
        <v>5.9238768793382052E-2</v>
      </c>
      <c r="S719">
        <f t="shared" si="114"/>
        <v>4.7869524206855404E-2</v>
      </c>
      <c r="T719">
        <f t="shared" si="118"/>
        <v>5.9228828422206774E-2</v>
      </c>
      <c r="U719">
        <f t="shared" si="119"/>
        <v>2.014568482472162E-3</v>
      </c>
      <c r="V719">
        <v>0.22690882164173928</v>
      </c>
      <c r="W719" s="5">
        <f t="shared" si="115"/>
        <v>1.9027224109225863E-2</v>
      </c>
      <c r="X719" s="5">
        <f t="shared" si="121"/>
        <v>-0.20788159753251342</v>
      </c>
      <c r="Y719" s="5">
        <f t="shared" si="122"/>
        <v>0.74505487695629069</v>
      </c>
      <c r="Z719" s="5">
        <f t="shared" si="123"/>
        <v>4.777555243041514E-2</v>
      </c>
    </row>
    <row r="720" spans="15:26" x14ac:dyDescent="0.25">
      <c r="O720" s="4">
        <f t="shared" si="120"/>
        <v>6.1699999999999129</v>
      </c>
      <c r="P720">
        <f t="shared" si="116"/>
        <v>4.7851083777934379E-2</v>
      </c>
      <c r="Q720">
        <f t="shared" si="113"/>
        <v>4.7869524206855404E-2</v>
      </c>
      <c r="R720">
        <f t="shared" si="117"/>
        <v>5.9228828422206774E-2</v>
      </c>
      <c r="S720">
        <f t="shared" si="114"/>
        <v>4.7887889006596851E-2</v>
      </c>
      <c r="T720">
        <f t="shared" si="118"/>
        <v>5.9218970447069218E-2</v>
      </c>
      <c r="U720">
        <f t="shared" si="119"/>
        <v>2.0276921862443539E-3</v>
      </c>
      <c r="V720">
        <v>0.22745288477820522</v>
      </c>
      <c r="W720" s="5">
        <f t="shared" si="115"/>
        <v>1.9120039673387532E-2</v>
      </c>
      <c r="X720" s="5">
        <f t="shared" si="121"/>
        <v>-0.2083328451048177</v>
      </c>
      <c r="Y720" s="5">
        <f t="shared" si="122"/>
        <v>0.74461428275740249</v>
      </c>
      <c r="Z720" s="5">
        <f t="shared" si="123"/>
        <v>4.7793992859335707E-2</v>
      </c>
    </row>
    <row r="721" spans="15:26" x14ac:dyDescent="0.25">
      <c r="O721" s="4">
        <f t="shared" si="120"/>
        <v>6.1799999999999127</v>
      </c>
      <c r="P721">
        <f t="shared" si="116"/>
        <v>4.7869524206855404E-2</v>
      </c>
      <c r="Q721">
        <f t="shared" si="113"/>
        <v>4.7887889006596851E-2</v>
      </c>
      <c r="R721">
        <f t="shared" si="117"/>
        <v>5.9218970447069218E-2</v>
      </c>
      <c r="S721">
        <f t="shared" si="114"/>
        <v>4.7906178694706793E-2</v>
      </c>
      <c r="T721">
        <f t="shared" si="118"/>
        <v>5.9209205946650634E-2</v>
      </c>
      <c r="U721">
        <f t="shared" si="119"/>
        <v>2.0419237581415627E-3</v>
      </c>
      <c r="V721">
        <v>0.22799715068388998</v>
      </c>
      <c r="W721" s="5">
        <f t="shared" si="115"/>
        <v>1.9213156586519189E-2</v>
      </c>
      <c r="X721" s="5">
        <f t="shared" si="121"/>
        <v>-0.20878399409737081</v>
      </c>
      <c r="Y721" s="5">
        <f t="shared" si="122"/>
        <v>0.74417402246792685</v>
      </c>
      <c r="Z721" s="5">
        <f t="shared" si="123"/>
        <v>4.781235765907671E-2</v>
      </c>
    </row>
    <row r="722" spans="15:26" x14ac:dyDescent="0.25">
      <c r="O722" s="4">
        <f t="shared" si="120"/>
        <v>6.1899999999999125</v>
      </c>
      <c r="P722">
        <f t="shared" si="116"/>
        <v>4.7887889006596851E-2</v>
      </c>
      <c r="Q722">
        <f t="shared" si="113"/>
        <v>4.7906178694706793E-2</v>
      </c>
      <c r="R722">
        <f t="shared" si="117"/>
        <v>5.9209205946650634E-2</v>
      </c>
      <c r="S722">
        <f t="shared" si="114"/>
        <v>4.7924393803204075E-2</v>
      </c>
      <c r="T722">
        <f t="shared" si="118"/>
        <v>5.9199545963021835E-2</v>
      </c>
      <c r="U722">
        <f t="shared" si="119"/>
        <v>2.0572595371200972E-3</v>
      </c>
      <c r="V722">
        <v>0.22854162078195056</v>
      </c>
      <c r="W722" s="5">
        <f t="shared" si="115"/>
        <v>1.9306575337030851E-2</v>
      </c>
      <c r="X722" s="5">
        <f t="shared" si="121"/>
        <v>-0.20923504544491972</v>
      </c>
      <c r="Y722" s="5">
        <f t="shared" si="122"/>
        <v>0.74373409510845745</v>
      </c>
      <c r="Z722" s="5">
        <f t="shared" si="123"/>
        <v>4.7830647347186221E-2</v>
      </c>
    </row>
    <row r="723" spans="15:26" x14ac:dyDescent="0.25">
      <c r="O723" s="4">
        <f t="shared" si="120"/>
        <v>6.1999999999999122</v>
      </c>
      <c r="P723">
        <f t="shared" si="116"/>
        <v>4.7906178694706793E-2</v>
      </c>
      <c r="Q723">
        <f t="shared" si="113"/>
        <v>4.7924393803204075E-2</v>
      </c>
      <c r="R723">
        <f t="shared" si="117"/>
        <v>5.9199545963021835E-2</v>
      </c>
      <c r="S723">
        <f t="shared" si="114"/>
        <v>4.7942534878480568E-2</v>
      </c>
      <c r="T723">
        <f t="shared" si="118"/>
        <v>5.9190001549905863E-2</v>
      </c>
      <c r="U723">
        <f t="shared" si="119"/>
        <v>2.0737006884027371E-3</v>
      </c>
      <c r="V723">
        <v>0.22908629660596488</v>
      </c>
      <c r="W723" s="5">
        <f t="shared" si="115"/>
        <v>1.9400296413332515E-2</v>
      </c>
      <c r="X723" s="5">
        <f t="shared" si="121"/>
        <v>-0.20968600019263237</v>
      </c>
      <c r="Y723" s="5">
        <f t="shared" si="122"/>
        <v>0.74329449961942329</v>
      </c>
      <c r="Z723" s="5">
        <f t="shared" si="123"/>
        <v>4.784886245568306E-2</v>
      </c>
    </row>
    <row r="724" spans="15:26" x14ac:dyDescent="0.25">
      <c r="O724" s="4">
        <f t="shared" si="120"/>
        <v>6.209999999999912</v>
      </c>
      <c r="P724">
        <f t="shared" si="116"/>
        <v>4.7924393803204075E-2</v>
      </c>
      <c r="Q724">
        <f t="shared" si="113"/>
        <v>4.7942534878480568E-2</v>
      </c>
      <c r="R724">
        <f t="shared" si="117"/>
        <v>5.9190001549905863E-2</v>
      </c>
      <c r="S724">
        <f t="shared" si="114"/>
        <v>4.7960602481078141E-2</v>
      </c>
      <c r="T724">
        <f t="shared" si="118"/>
        <v>5.9180583694170577E-2</v>
      </c>
      <c r="U724">
        <f t="shared" si="119"/>
        <v>2.0912405264713716E-3</v>
      </c>
      <c r="V724">
        <v>0.22963117980004785</v>
      </c>
      <c r="W724" s="5">
        <f t="shared" si="115"/>
        <v>1.9494320303834179E-2</v>
      </c>
      <c r="X724" s="5">
        <f t="shared" si="121"/>
        <v>-0.21013685949621366</v>
      </c>
      <c r="Y724" s="5">
        <f t="shared" si="122"/>
        <v>0.74285523486124105</v>
      </c>
      <c r="Z724" s="5">
        <f t="shared" si="123"/>
        <v>4.7867003530959094E-2</v>
      </c>
    </row>
    <row r="725" spans="15:26" x14ac:dyDescent="0.25">
      <c r="O725" s="4">
        <f t="shared" si="120"/>
        <v>6.2199999999999118</v>
      </c>
      <c r="P725">
        <f t="shared" si="116"/>
        <v>4.7942534878480568E-2</v>
      </c>
      <c r="Q725">
        <f t="shared" si="113"/>
        <v>4.7960602481078141E-2</v>
      </c>
      <c r="R725">
        <f t="shared" si="117"/>
        <v>5.9180583694170577E-2</v>
      </c>
      <c r="S725">
        <f t="shared" si="114"/>
        <v>4.7978597185593247E-2</v>
      </c>
      <c r="T725">
        <f t="shared" si="118"/>
        <v>5.9171303393989218E-2</v>
      </c>
      <c r="U725">
        <f t="shared" si="119"/>
        <v>2.109880181864024E-3</v>
      </c>
      <c r="V725">
        <v>0.23017627211818348</v>
      </c>
      <c r="W725" s="5">
        <f t="shared" si="115"/>
        <v>1.9588647496945836E-2</v>
      </c>
      <c r="X725" s="5">
        <f t="shared" si="121"/>
        <v>-0.21058762462123765</v>
      </c>
      <c r="Y725" s="5">
        <f t="shared" si="122"/>
        <v>0.74241629961505029</v>
      </c>
      <c r="Z725" s="5">
        <f t="shared" si="123"/>
        <v>4.7885071133556209E-2</v>
      </c>
    </row>
    <row r="726" spans="15:26" x14ac:dyDescent="0.25">
      <c r="O726" s="4">
        <f t="shared" si="120"/>
        <v>6.2299999999999116</v>
      </c>
      <c r="P726">
        <f t="shared" si="116"/>
        <v>4.7960602481078141E-2</v>
      </c>
      <c r="Q726">
        <f t="shared" si="113"/>
        <v>4.7978597185593247E-2</v>
      </c>
      <c r="R726">
        <f t="shared" si="117"/>
        <v>5.9171303393989218E-2</v>
      </c>
      <c r="S726">
        <f t="shared" si="114"/>
        <v>4.7996519580435576E-2</v>
      </c>
      <c r="T726">
        <f t="shared" si="118"/>
        <v>5.9162171567206413E-2</v>
      </c>
      <c r="U726">
        <f t="shared" si="119"/>
        <v>2.1296116217195131E-3</v>
      </c>
      <c r="V726">
        <v>0.23072157542433741</v>
      </c>
      <c r="W726" s="5">
        <f t="shared" si="115"/>
        <v>1.9683278481077499E-2</v>
      </c>
      <c r="X726" s="5">
        <f t="shared" si="121"/>
        <v>-0.2110382969432599</v>
      </c>
      <c r="Y726" s="5">
        <f t="shared" si="122"/>
        <v>0.74197769258286661</v>
      </c>
      <c r="Z726" s="5">
        <f t="shared" si="123"/>
        <v>4.7903065838070871E-2</v>
      </c>
    </row>
    <row r="727" spans="15:26" x14ac:dyDescent="0.25">
      <c r="O727" s="4">
        <f t="shared" si="120"/>
        <v>6.2399999999999114</v>
      </c>
      <c r="P727">
        <f t="shared" si="116"/>
        <v>4.7978597185593247E-2</v>
      </c>
      <c r="Q727">
        <f t="shared" si="113"/>
        <v>4.7996519580435576E-2</v>
      </c>
      <c r="R727">
        <f t="shared" si="117"/>
        <v>5.9162171567206413E-2</v>
      </c>
      <c r="S727">
        <f t="shared" si="114"/>
        <v>4.8014370267699391E-2</v>
      </c>
      <c r="T727">
        <f t="shared" si="118"/>
        <v>5.9153199120319862E-2</v>
      </c>
      <c r="U727">
        <f t="shared" si="119"/>
        <v>2.1504337113448053E-3</v>
      </c>
      <c r="V727">
        <v>0.23126709169165385</v>
      </c>
      <c r="W727" s="5">
        <f t="shared" si="115"/>
        <v>1.9778213744639159E-2</v>
      </c>
      <c r="X727" s="5">
        <f t="shared" si="121"/>
        <v>-0.21148887794701471</v>
      </c>
      <c r="Y727" s="5">
        <f t="shared" si="122"/>
        <v>0.74153941238841359</v>
      </c>
      <c r="Z727" s="5">
        <f t="shared" si="123"/>
        <v>4.7920988232912819E-2</v>
      </c>
    </row>
    <row r="728" spans="15:26" x14ac:dyDescent="0.25">
      <c r="O728" s="4">
        <f t="shared" si="120"/>
        <v>6.2499999999999112</v>
      </c>
      <c r="P728">
        <f t="shared" si="116"/>
        <v>4.7996519580435576E-2</v>
      </c>
      <c r="Q728">
        <f t="shared" si="113"/>
        <v>4.8014370267699391E-2</v>
      </c>
      <c r="R728">
        <f t="shared" si="117"/>
        <v>5.9153199120319862E-2</v>
      </c>
      <c r="S728">
        <f t="shared" si="114"/>
        <v>4.8032149862964189E-2</v>
      </c>
      <c r="T728">
        <f t="shared" si="118"/>
        <v>5.9144396903462952E-2</v>
      </c>
      <c r="U728">
        <f t="shared" si="119"/>
        <v>2.1723408143089944E-3</v>
      </c>
      <c r="V728">
        <v>0.23181282300234082</v>
      </c>
      <c r="W728" s="5">
        <f t="shared" si="115"/>
        <v>1.9873453776040825E-2</v>
      </c>
      <c r="X728" s="5">
        <f t="shared" si="121"/>
        <v>-0.2119393692263</v>
      </c>
      <c r="Y728" s="5">
        <f t="shared" si="122"/>
        <v>0.7411014575774425</v>
      </c>
      <c r="Z728" s="5">
        <f t="shared" si="123"/>
        <v>4.7938838920176169E-2</v>
      </c>
    </row>
    <row r="729" spans="15:26" x14ac:dyDescent="0.25">
      <c r="O729" s="4">
        <f t="shared" si="120"/>
        <v>6.259999999999911</v>
      </c>
      <c r="P729">
        <f t="shared" si="116"/>
        <v>4.8014370267699391E-2</v>
      </c>
      <c r="Q729">
        <f t="shared" si="113"/>
        <v>4.8032149862964189E-2</v>
      </c>
      <c r="R729">
        <f t="shared" si="117"/>
        <v>5.9144396903462952E-2</v>
      </c>
      <c r="S729">
        <f t="shared" si="114"/>
        <v>4.8049858995071915E-2</v>
      </c>
      <c r="T729">
        <f t="shared" si="118"/>
        <v>5.9135775694507751E-2</v>
      </c>
      <c r="U729">
        <f t="shared" si="119"/>
        <v>2.1953257044798882E-3</v>
      </c>
      <c r="V729">
        <v>0.23235877154710935</v>
      </c>
      <c r="W729" s="5">
        <f t="shared" si="115"/>
        <v>1.9968999063692486E-2</v>
      </c>
      <c r="X729" s="5">
        <f t="shared" si="121"/>
        <v>-0.21238977248341687</v>
      </c>
      <c r="Y729" s="5">
        <f t="shared" si="122"/>
        <v>0.74066382661838104</v>
      </c>
      <c r="Z729" s="5">
        <f t="shared" si="123"/>
        <v>4.7956618515440523E-2</v>
      </c>
    </row>
    <row r="730" spans="15:26" x14ac:dyDescent="0.25">
      <c r="O730" s="4">
        <f t="shared" si="120"/>
        <v>6.2699999999999108</v>
      </c>
      <c r="P730">
        <f t="shared" si="116"/>
        <v>4.8032149862964189E-2</v>
      </c>
      <c r="Q730">
        <f t="shared" si="113"/>
        <v>4.8049858995071915E-2</v>
      </c>
      <c r="R730">
        <f t="shared" si="117"/>
        <v>5.9135775694507751E-2</v>
      </c>
      <c r="S730">
        <f t="shared" si="114"/>
        <v>4.8067498305963755E-2</v>
      </c>
      <c r="T730">
        <f t="shared" si="118"/>
        <v>5.9127346235147211E-2</v>
      </c>
      <c r="U730">
        <f t="shared" si="119"/>
        <v>2.2193847639459612E-3</v>
      </c>
      <c r="V730">
        <v>0.23290493962444878</v>
      </c>
      <c r="W730" s="5">
        <f t="shared" si="115"/>
        <v>2.0064850096004148E-2</v>
      </c>
      <c r="X730" s="5">
        <f t="shared" si="121"/>
        <v>-0.21284008952844463</v>
      </c>
      <c r="Y730" s="5">
        <f t="shared" si="122"/>
        <v>0.74022651790310179</v>
      </c>
      <c r="Z730" s="5">
        <f t="shared" si="123"/>
        <v>4.7974327647547846E-2</v>
      </c>
    </row>
    <row r="731" spans="15:26" x14ac:dyDescent="0.25">
      <c r="O731" s="4">
        <f t="shared" si="120"/>
        <v>6.2799999999999105</v>
      </c>
      <c r="P731">
        <f t="shared" si="116"/>
        <v>4.8049858995071915E-2</v>
      </c>
      <c r="Q731">
        <f t="shared" si="113"/>
        <v>4.8067498305963755E-2</v>
      </c>
      <c r="R731">
        <f t="shared" si="117"/>
        <v>5.9127346235147211E-2</v>
      </c>
      <c r="S731">
        <f t="shared" si="114"/>
        <v>4.8085068450443809E-2</v>
      </c>
      <c r="T731">
        <f t="shared" si="118"/>
        <v>5.9119119183917809E-2</v>
      </c>
      <c r="U731">
        <f t="shared" si="119"/>
        <v>2.2445096770597364E-3</v>
      </c>
      <c r="V731">
        <v>0.23345132964026405</v>
      </c>
      <c r="W731" s="5">
        <f t="shared" si="115"/>
        <v>2.0161007361385812E-2</v>
      </c>
      <c r="X731" s="5">
        <f t="shared" si="121"/>
        <v>-0.21329032227887823</v>
      </c>
      <c r="Y731" s="5">
        <f t="shared" si="122"/>
        <v>0.73978952974741974</v>
      </c>
      <c r="Z731" s="5">
        <f t="shared" si="123"/>
        <v>4.7991966958439214E-2</v>
      </c>
    </row>
    <row r="732" spans="15:26" x14ac:dyDescent="0.25">
      <c r="O732" s="4">
        <f t="shared" si="120"/>
        <v>6.2899999999999103</v>
      </c>
      <c r="P732">
        <f t="shared" si="116"/>
        <v>4.8067498305963755E-2</v>
      </c>
      <c r="Q732">
        <f t="shared" si="113"/>
        <v>4.8085068450443809E-2</v>
      </c>
      <c r="R732">
        <f t="shared" si="117"/>
        <v>5.9119119183917809E-2</v>
      </c>
      <c r="S732">
        <f t="shared" si="114"/>
        <v>4.8102570095983226E-2</v>
      </c>
      <c r="T732">
        <f t="shared" si="118"/>
        <v>5.9111105140276163E-2</v>
      </c>
      <c r="U732">
        <f t="shared" si="119"/>
        <v>2.2706945358353086E-3</v>
      </c>
      <c r="V732">
        <v>0.23399794410704727</v>
      </c>
      <c r="W732" s="5">
        <f t="shared" si="115"/>
        <v>2.0257471348247475E-2</v>
      </c>
      <c r="X732" s="5">
        <f t="shared" si="121"/>
        <v>-0.21374047275879979</v>
      </c>
      <c r="Y732" s="5">
        <f t="shared" si="122"/>
        <v>0.73935286039193382</v>
      </c>
      <c r="Z732" s="5">
        <f t="shared" si="123"/>
        <v>4.8009537102918845E-2</v>
      </c>
    </row>
    <row r="733" spans="15:26" x14ac:dyDescent="0.25">
      <c r="O733" s="4">
        <f t="shared" si="120"/>
        <v>6.2999999999999101</v>
      </c>
      <c r="P733">
        <f t="shared" si="116"/>
        <v>4.8085068450443809E-2</v>
      </c>
      <c r="Q733">
        <f t="shared" si="113"/>
        <v>4.8102570095983226E-2</v>
      </c>
      <c r="R733">
        <f t="shared" si="117"/>
        <v>5.9111105140276163E-2</v>
      </c>
      <c r="S733">
        <f t="shared" si="114"/>
        <v>4.8120003922455891E-2</v>
      </c>
      <c r="T733">
        <f t="shared" si="118"/>
        <v>5.9103314600234894E-2</v>
      </c>
      <c r="U733">
        <f t="shared" si="119"/>
        <v>2.2979289958730345E-3</v>
      </c>
      <c r="V733">
        <v>0.23454478564328421</v>
      </c>
      <c r="W733" s="5">
        <f t="shared" si="115"/>
        <v>2.0354242544999134E-2</v>
      </c>
      <c r="X733" s="5">
        <f t="shared" si="121"/>
        <v>-0.21419054309828509</v>
      </c>
      <c r="Y733" s="5">
        <f t="shared" si="122"/>
        <v>0.73891650800269171</v>
      </c>
      <c r="Z733" s="5">
        <f t="shared" si="123"/>
        <v>4.8027038748457866E-2</v>
      </c>
    </row>
    <row r="734" spans="15:26" x14ac:dyDescent="0.25">
      <c r="O734" s="4">
        <f t="shared" si="120"/>
        <v>6.3099999999999099</v>
      </c>
      <c r="P734">
        <f t="shared" si="116"/>
        <v>4.8102570095983226E-2</v>
      </c>
      <c r="Q734">
        <f t="shared" si="113"/>
        <v>4.8120003922455891E-2</v>
      </c>
      <c r="R734">
        <f t="shared" si="117"/>
        <v>5.9103314600234894E-2</v>
      </c>
      <c r="S734">
        <f t="shared" si="114"/>
        <v>4.8137370621963861E-2</v>
      </c>
      <c r="T734">
        <f t="shared" si="118"/>
        <v>5.9095758011492902E-2</v>
      </c>
      <c r="U734">
        <f t="shared" si="119"/>
        <v>2.3262082258008066E-3</v>
      </c>
      <c r="V734">
        <v>0.23509185697242044</v>
      </c>
      <c r="W734" s="5">
        <f t="shared" si="115"/>
        <v>2.0451321440050796E-2</v>
      </c>
      <c r="X734" s="5">
        <f t="shared" si="121"/>
        <v>-0.21464053553236964</v>
      </c>
      <c r="Y734" s="5">
        <f t="shared" si="122"/>
        <v>0.73848047067217726</v>
      </c>
      <c r="Z734" s="5">
        <f t="shared" si="123"/>
        <v>4.8044472574930087E-2</v>
      </c>
    </row>
    <row r="735" spans="15:26" x14ac:dyDescent="0.25">
      <c r="O735" s="4">
        <f t="shared" si="120"/>
        <v>6.3199999999999097</v>
      </c>
      <c r="P735">
        <f t="shared" si="116"/>
        <v>4.8120003922455891E-2</v>
      </c>
      <c r="Q735">
        <f t="shared" si="113"/>
        <v>4.8137370621963861E-2</v>
      </c>
      <c r="R735">
        <f t="shared" si="117"/>
        <v>5.9095758011492902E-2</v>
      </c>
      <c r="S735">
        <f t="shared" si="114"/>
        <v>4.815467089855581E-2</v>
      </c>
      <c r="T735">
        <f t="shared" si="118"/>
        <v>5.9088445704667175E-2</v>
      </c>
      <c r="U735">
        <f t="shared" si="119"/>
        <v>2.3555205174272645E-3</v>
      </c>
      <c r="V735">
        <v>0.23563916092237977</v>
      </c>
      <c r="W735" s="5">
        <f t="shared" si="115"/>
        <v>2.0548708521812453E-2</v>
      </c>
      <c r="X735" s="5">
        <f t="shared" si="121"/>
        <v>-0.21509045240056732</v>
      </c>
      <c r="Y735" s="5">
        <f t="shared" si="122"/>
        <v>0.73804474641988815</v>
      </c>
      <c r="Z735" s="5">
        <f t="shared" si="123"/>
        <v>4.8061839274437676E-2</v>
      </c>
    </row>
    <row r="736" spans="15:26" x14ac:dyDescent="0.25">
      <c r="O736" s="4">
        <f t="shared" si="120"/>
        <v>6.3299999999999095</v>
      </c>
      <c r="P736">
        <f t="shared" si="116"/>
        <v>4.8137370621963861E-2</v>
      </c>
      <c r="Q736">
        <f t="shared" si="113"/>
        <v>4.815467089855581E-2</v>
      </c>
      <c r="R736">
        <f t="shared" si="117"/>
        <v>5.9088445704667175E-2</v>
      </c>
      <c r="S736">
        <f t="shared" si="114"/>
        <v>4.8171905467974993E-2</v>
      </c>
      <c r="T736">
        <f t="shared" si="118"/>
        <v>5.908138791031789E-2</v>
      </c>
      <c r="U736">
        <f t="shared" si="119"/>
        <v>2.3858558650714013E-3</v>
      </c>
      <c r="V736">
        <v>0.23618670042438988</v>
      </c>
      <c r="W736" s="5">
        <f t="shared" si="115"/>
        <v>2.064640427869412E-2</v>
      </c>
      <c r="X736" s="5">
        <f t="shared" si="121"/>
        <v>-0.21554029614569575</v>
      </c>
      <c r="Y736" s="5">
        <f t="shared" si="122"/>
        <v>0.73760933319342181</v>
      </c>
      <c r="Z736" s="5">
        <f t="shared" si="123"/>
        <v>4.8079139551029104E-2</v>
      </c>
    </row>
    <row r="737" spans="15:26" x14ac:dyDescent="0.25">
      <c r="O737" s="4">
        <f t="shared" si="120"/>
        <v>6.3399999999999093</v>
      </c>
      <c r="P737">
        <f t="shared" si="116"/>
        <v>4.815467089855581E-2</v>
      </c>
      <c r="Q737">
        <f t="shared" si="113"/>
        <v>4.8171905467974993E-2</v>
      </c>
      <c r="R737">
        <f t="shared" si="117"/>
        <v>5.908138791031789E-2</v>
      </c>
      <c r="S737">
        <f t="shared" si="114"/>
        <v>4.8189075057460791E-2</v>
      </c>
      <c r="T737">
        <f t="shared" si="118"/>
        <v>5.9074594791456492E-2</v>
      </c>
      <c r="U737">
        <f t="shared" si="119"/>
        <v>2.4172075138601677E-3</v>
      </c>
      <c r="V737">
        <v>0.23673447851198731</v>
      </c>
      <c r="W737" s="5">
        <f t="shared" si="115"/>
        <v>2.0744409199105779E-2</v>
      </c>
      <c r="X737" s="5">
        <f t="shared" si="121"/>
        <v>-0.21599006931288153</v>
      </c>
      <c r="Y737" s="5">
        <f t="shared" si="122"/>
        <v>0.73717422886942652</v>
      </c>
      <c r="Z737" s="5">
        <f t="shared" si="123"/>
        <v>4.8096374120447913E-2</v>
      </c>
    </row>
    <row r="738" spans="15:26" x14ac:dyDescent="0.25">
      <c r="O738" s="4">
        <f t="shared" si="120"/>
        <v>6.3499999999999091</v>
      </c>
      <c r="P738">
        <f t="shared" si="116"/>
        <v>4.8171905467974993E-2</v>
      </c>
      <c r="Q738">
        <f t="shared" si="113"/>
        <v>4.8189075057460791E-2</v>
      </c>
      <c r="R738">
        <f t="shared" si="117"/>
        <v>5.9074594791456492E-2</v>
      </c>
      <c r="S738">
        <f t="shared" si="114"/>
        <v>4.8206180405409603E-2</v>
      </c>
      <c r="T738">
        <f t="shared" si="118"/>
        <v>5.9068076352905077E-2</v>
      </c>
      <c r="U738">
        <f t="shared" si="119"/>
        <v>2.4495596448585134E-3</v>
      </c>
      <c r="V738">
        <v>0.23728249832033627</v>
      </c>
      <c r="W738" s="5">
        <f t="shared" si="115"/>
        <v>2.0842723771457444E-2</v>
      </c>
      <c r="X738" s="5">
        <f t="shared" si="121"/>
        <v>-0.21643977454887883</v>
      </c>
      <c r="Y738" s="5">
        <f t="shared" si="122"/>
        <v>0.73673943125431807</v>
      </c>
      <c r="Z738" s="5">
        <f t="shared" si="123"/>
        <v>4.8113543709933336E-2</v>
      </c>
    </row>
    <row r="739" spans="15:26" x14ac:dyDescent="0.25">
      <c r="O739" s="4">
        <f t="shared" si="120"/>
        <v>6.3599999999999088</v>
      </c>
      <c r="P739">
        <f t="shared" si="116"/>
        <v>4.8189075057460791E-2</v>
      </c>
      <c r="Q739">
        <f t="shared" si="113"/>
        <v>4.8206180405409603E-2</v>
      </c>
      <c r="R739">
        <f t="shared" si="117"/>
        <v>5.9068076352905077E-2</v>
      </c>
      <c r="S739">
        <f t="shared" si="114"/>
        <v>4.8223222261172267E-2</v>
      </c>
      <c r="T739">
        <f t="shared" si="118"/>
        <v>5.9061842526226718E-2</v>
      </c>
      <c r="U739">
        <f t="shared" si="119"/>
        <v>2.4829049321640527E-3</v>
      </c>
      <c r="V739">
        <v>0.23783076308464907</v>
      </c>
      <c r="W739" s="5">
        <f t="shared" si="115"/>
        <v>2.0941348484159104E-2</v>
      </c>
      <c r="X739" s="5">
        <f t="shared" si="121"/>
        <v>-0.21688941460048997</v>
      </c>
      <c r="Y739" s="5">
        <f t="shared" si="122"/>
        <v>0.73630493808565489</v>
      </c>
      <c r="Z739" s="5">
        <f t="shared" si="123"/>
        <v>4.813064905788169E-2</v>
      </c>
    </row>
    <row r="740" spans="15:26" x14ac:dyDescent="0.25">
      <c r="O740" s="4">
        <f t="shared" si="120"/>
        <v>6.3699999999999086</v>
      </c>
      <c r="P740">
        <f t="shared" si="116"/>
        <v>4.8206180405409603E-2</v>
      </c>
      <c r="Q740">
        <f t="shared" si="113"/>
        <v>4.8223222261172267E-2</v>
      </c>
      <c r="R740">
        <f t="shared" si="117"/>
        <v>5.9061842526226718E-2</v>
      </c>
      <c r="S740">
        <f t="shared" si="114"/>
        <v>4.8240201384745565E-2</v>
      </c>
      <c r="T740">
        <f t="shared" si="118"/>
        <v>5.9055903100936058E-2</v>
      </c>
      <c r="U740">
        <f t="shared" si="119"/>
        <v>2.5172291709339286E-3</v>
      </c>
      <c r="V740">
        <v>0.23837927613945539</v>
      </c>
      <c r="W740" s="5">
        <f t="shared" si="115"/>
        <v>2.1040283825620763E-2</v>
      </c>
      <c r="X740" s="5">
        <f t="shared" si="121"/>
        <v>-0.21733899231383463</v>
      </c>
      <c r="Y740" s="5">
        <f t="shared" si="122"/>
        <v>0.73587074703288557</v>
      </c>
      <c r="Z740" s="5">
        <f t="shared" si="123"/>
        <v>4.8147690913643952E-2</v>
      </c>
    </row>
    <row r="741" spans="15:26" x14ac:dyDescent="0.25">
      <c r="O741" s="4">
        <f t="shared" si="120"/>
        <v>6.3799999999999084</v>
      </c>
      <c r="P741">
        <f t="shared" si="116"/>
        <v>4.8223222261172267E-2</v>
      </c>
      <c r="Q741">
        <f t="shared" si="113"/>
        <v>4.8240201384745565E-2</v>
      </c>
      <c r="R741">
        <f t="shared" si="117"/>
        <v>5.9055903100936058E-2</v>
      </c>
      <c r="S741">
        <f t="shared" si="114"/>
        <v>4.8257118546495267E-2</v>
      </c>
      <c r="T741">
        <f t="shared" si="118"/>
        <v>5.9050267742805085E-2</v>
      </c>
      <c r="U741">
        <f t="shared" si="119"/>
        <v>2.5525199869026404E-3</v>
      </c>
      <c r="V741">
        <v>0.23892804091717887</v>
      </c>
      <c r="W741" s="5">
        <f t="shared" si="115"/>
        <v>2.1139530284252427E-2</v>
      </c>
      <c r="X741" s="5">
        <f t="shared" si="121"/>
        <v>-0.21778851063292645</v>
      </c>
      <c r="Y741" s="5">
        <f t="shared" si="122"/>
        <v>0.73543685569860207</v>
      </c>
      <c r="Z741" s="5">
        <f t="shared" si="123"/>
        <v>4.8164670037216827E-2</v>
      </c>
    </row>
    <row r="742" spans="15:26" x14ac:dyDescent="0.25">
      <c r="O742" s="4">
        <f t="shared" si="120"/>
        <v>6.3899999999999082</v>
      </c>
      <c r="P742">
        <f t="shared" si="116"/>
        <v>4.8240201384745565E-2</v>
      </c>
      <c r="Q742">
        <f t="shared" si="113"/>
        <v>4.8257118546495267E-2</v>
      </c>
      <c r="R742">
        <f t="shared" si="117"/>
        <v>5.9050267742805085E-2</v>
      </c>
      <c r="S742">
        <f t="shared" si="114"/>
        <v>4.8273974526863613E-2</v>
      </c>
      <c r="T742">
        <f t="shared" si="118"/>
        <v>5.904494598223603E-2</v>
      </c>
      <c r="U742">
        <f t="shared" si="119"/>
        <v>2.5887638430944801E-3</v>
      </c>
      <c r="V742">
        <v>0.23947706094690097</v>
      </c>
      <c r="W742" s="5">
        <f t="shared" si="115"/>
        <v>2.1239088348464091E-2</v>
      </c>
      <c r="X742" s="5">
        <f t="shared" si="121"/>
        <v>-0.21823797259843689</v>
      </c>
      <c r="Y742" s="5">
        <f t="shared" si="122"/>
        <v>0.73500326161965157</v>
      </c>
      <c r="Z742" s="5">
        <f t="shared" si="123"/>
        <v>4.8181587198966133E-2</v>
      </c>
    </row>
    <row r="743" spans="15:26" x14ac:dyDescent="0.25">
      <c r="O743" s="4">
        <f t="shared" si="120"/>
        <v>6.399999999999908</v>
      </c>
      <c r="P743">
        <f t="shared" si="116"/>
        <v>4.8257118546495267E-2</v>
      </c>
      <c r="Q743">
        <f t="shared" ref="Q743:Q806" si="124">$R$12+(O743+$C$3)*$Q$12+$P$12*((O743+$C$3)^2)+$O$12*((O743+$C$3)^3)+$N$12*((O743+$C$3)^4)+$M$12*((O743+$C$3)^5)+$L$12*((O743+$C$3)^6)+$K$12*((O743+$C$3)^7)+$J$12*((O743+$C$3)^8)+$I$12*((O743+$C$3)^9)+$H$12*((O743+$C$3)^10)</f>
        <v>4.8273974526863613E-2</v>
      </c>
      <c r="R743">
        <f t="shared" si="117"/>
        <v>5.904494598223603E-2</v>
      </c>
      <c r="S743">
        <f t="shared" ref="S743:S806" si="125">$R$12+(O743+2*$C$3)*$Q$12+$P$12*((O743+2*$C$3)^2)+$O$12*((O743+2*$C$3)^3)+$N$12*((O743+2*$C$3)^4)+$M$12*((O743+2*$C$3)^5)+$L$12*((O743+2*$C$3)^6)+$K$12*((O743+2*$C$3)^7)+$J$12*((O743+2*$C$3)^8)+$I$12*((O743+2*$C$3)^9)+$H$12*((O743+2*$C$3)^10)</f>
        <v>4.8290770116080385E-2</v>
      </c>
      <c r="T743">
        <f t="shared" si="118"/>
        <v>5.9039947214814689E-2</v>
      </c>
      <c r="U743">
        <f t="shared" si="119"/>
        <v>2.6259472578658693E-3</v>
      </c>
      <c r="V743">
        <v>0.2400263398530072</v>
      </c>
      <c r="W743" s="5">
        <f t="shared" ref="W743:W806" si="126">((O743^3)/6)*($C$2^2)</f>
        <v>2.1338958506665749E-2</v>
      </c>
      <c r="X743" s="5">
        <f t="shared" si="121"/>
        <v>-0.21868738134634144</v>
      </c>
      <c r="Y743" s="5">
        <f t="shared" si="122"/>
        <v>0.73456996226833238</v>
      </c>
      <c r="Z743" s="5">
        <f t="shared" si="123"/>
        <v>4.8198443179334027E-2</v>
      </c>
    </row>
    <row r="744" spans="15:26" x14ac:dyDescent="0.25">
      <c r="O744" s="4">
        <f t="shared" si="120"/>
        <v>6.4099999999999078</v>
      </c>
      <c r="P744">
        <f t="shared" ref="P744:P807" si="127">$R$12+O744*$Q$12+$P$12*(O744^2)+$O$12*(O744^3)+$N$12*(O744^4)+$M$12*(O744^5)+$L$12*(O744^6)+$K$12*(O744^7)+$J$12*(O744^8)+$I$12*(O744^9)+$H$12*(O744^10)</f>
        <v>4.8273974526863613E-2</v>
      </c>
      <c r="Q744">
        <f t="shared" si="124"/>
        <v>4.8290770116080385E-2</v>
      </c>
      <c r="R744">
        <f t="shared" ref="R744:R807" si="128">P744+(O744*(Q744-P744))/$C$3</f>
        <v>5.9039947214814689E-2</v>
      </c>
      <c r="S744">
        <f t="shared" si="125"/>
        <v>4.830750611385512E-2</v>
      </c>
      <c r="T744">
        <f t="shared" ref="T744:T807" si="129">Q744+((O744+$C$3)*(S744-Q744)/$C$3)</f>
        <v>5.9035280687459925E-2</v>
      </c>
      <c r="U744">
        <f t="shared" ref="U744:U807" si="130">((T744-R744)/$C$3)+($C$2^2)*O744</f>
        <v>2.664055364523514E-3</v>
      </c>
      <c r="V744">
        <v>0.24057588135383959</v>
      </c>
      <c r="W744" s="5">
        <f t="shared" si="126"/>
        <v>2.1439141247267413E-2</v>
      </c>
      <c r="X744" s="5">
        <f t="shared" si="121"/>
        <v>-0.21913674010657216</v>
      </c>
      <c r="Y744" s="5">
        <f t="shared" si="122"/>
        <v>0.73413695505357923</v>
      </c>
      <c r="Z744" s="5">
        <f t="shared" si="123"/>
        <v>4.8215238768550411E-2</v>
      </c>
    </row>
    <row r="745" spans="15:26" x14ac:dyDescent="0.25">
      <c r="O745" s="4">
        <f t="shared" ref="O745:O808" si="131">O744+$C$3</f>
        <v>6.4199999999999076</v>
      </c>
      <c r="P745">
        <f t="shared" si="127"/>
        <v>4.8290770116080385E-2</v>
      </c>
      <c r="Q745">
        <f t="shared" si="124"/>
        <v>4.830750611385512E-2</v>
      </c>
      <c r="R745">
        <f t="shared" si="128"/>
        <v>5.9035280687459925E-2</v>
      </c>
      <c r="S745">
        <f t="shared" si="125"/>
        <v>4.8324183329064914E-2</v>
      </c>
      <c r="T745">
        <f t="shared" si="129"/>
        <v>5.903095549375257E-2</v>
      </c>
      <c r="U745">
        <f t="shared" si="130"/>
        <v>2.7030728292644374E-3</v>
      </c>
      <c r="V745">
        <v>0.24112568926020853</v>
      </c>
      <c r="W745" s="5">
        <f t="shared" si="126"/>
        <v>2.1539637058679076E-2</v>
      </c>
      <c r="X745" s="5">
        <f t="shared" ref="X745:X808" si="132">-V745+W745</f>
        <v>-0.21958605220152944</v>
      </c>
      <c r="Y745" s="5">
        <f t="shared" ref="Y745:Y808" si="133">EXP(X745-$P$104*O745)</f>
        <v>0.73370423732224976</v>
      </c>
      <c r="Z745" s="5">
        <f t="shared" ref="Z745:Z808" si="134">LN(Y745)/-O745</f>
        <v>4.8231974766324778E-2</v>
      </c>
    </row>
    <row r="746" spans="15:26" x14ac:dyDescent="0.25">
      <c r="O746" s="4">
        <f t="shared" si="131"/>
        <v>6.4299999999999073</v>
      </c>
      <c r="P746">
        <f t="shared" si="127"/>
        <v>4.830750611385512E-2</v>
      </c>
      <c r="Q746">
        <f t="shared" si="124"/>
        <v>4.8324183329064914E-2</v>
      </c>
      <c r="R746">
        <f t="shared" si="128"/>
        <v>5.903095549375257E-2</v>
      </c>
      <c r="S746">
        <f t="shared" si="125"/>
        <v>4.8340802579445043E-2</v>
      </c>
      <c r="T746">
        <f t="shared" si="129"/>
        <v>5.9026980573867703E-2</v>
      </c>
      <c r="U746">
        <f t="shared" si="130"/>
        <v>2.7429843115133021E-3</v>
      </c>
      <c r="V746">
        <v>0.24167576747385972</v>
      </c>
      <c r="W746" s="5">
        <f t="shared" si="126"/>
        <v>2.164044642931074E-2</v>
      </c>
      <c r="X746" s="5">
        <f t="shared" si="132"/>
        <v>-0.22003532104454898</v>
      </c>
      <c r="Y746" s="5">
        <f t="shared" si="133"/>
        <v>0.73327180636043876</v>
      </c>
      <c r="Z746" s="5">
        <f t="shared" si="134"/>
        <v>4.8248651981534121E-2</v>
      </c>
    </row>
    <row r="747" spans="15:26" x14ac:dyDescent="0.25">
      <c r="O747" s="4">
        <f t="shared" si="131"/>
        <v>6.4399999999999071</v>
      </c>
      <c r="P747">
        <f t="shared" si="127"/>
        <v>4.8324183329064914E-2</v>
      </c>
      <c r="Q747">
        <f t="shared" si="124"/>
        <v>4.8340802579445043E-2</v>
      </c>
      <c r="R747">
        <f t="shared" si="128"/>
        <v>5.9026980573867703E-2</v>
      </c>
      <c r="S747">
        <f t="shared" si="125"/>
        <v>4.8357364691254581E-2</v>
      </c>
      <c r="T747">
        <f t="shared" si="129"/>
        <v>5.9023364696597247E-2</v>
      </c>
      <c r="U747">
        <f t="shared" si="130"/>
        <v>2.7837726729543406E-3</v>
      </c>
      <c r="V747">
        <v>0.24222611998594251</v>
      </c>
      <c r="W747" s="5">
        <f t="shared" si="126"/>
        <v>2.1741569847572393E-2</v>
      </c>
      <c r="X747" s="5">
        <f t="shared" si="132"/>
        <v>-0.22048455013837012</v>
      </c>
      <c r="Y747" s="5">
        <f t="shared" si="133"/>
        <v>0.73283965939478779</v>
      </c>
      <c r="Z747" s="5">
        <f t="shared" si="134"/>
        <v>4.8265271231913855E-2</v>
      </c>
    </row>
    <row r="748" spans="15:26" x14ac:dyDescent="0.25">
      <c r="O748" s="4">
        <f t="shared" si="131"/>
        <v>6.4499999999999069</v>
      </c>
      <c r="P748">
        <f t="shared" si="127"/>
        <v>4.8340802579445043E-2</v>
      </c>
      <c r="Q748">
        <f t="shared" si="124"/>
        <v>4.8357364691254581E-2</v>
      </c>
      <c r="R748">
        <f t="shared" si="128"/>
        <v>5.9023364696597247E-2</v>
      </c>
      <c r="S748">
        <f t="shared" si="125"/>
        <v>4.8373870498926427E-2</v>
      </c>
      <c r="T748">
        <f t="shared" si="129"/>
        <v>5.9020116447266985E-2</v>
      </c>
      <c r="U748">
        <f t="shared" si="130"/>
        <v>2.8254195669737418E-3</v>
      </c>
      <c r="V748">
        <v>0.24277675087529269</v>
      </c>
      <c r="W748" s="5">
        <f t="shared" si="126"/>
        <v>2.1843007801874061E-2</v>
      </c>
      <c r="X748" s="5">
        <f t="shared" si="132"/>
        <v>-0.22093374307341862</v>
      </c>
      <c r="Y748" s="5">
        <f t="shared" si="133"/>
        <v>0.7324077935939256</v>
      </c>
      <c r="Z748" s="5">
        <f t="shared" si="134"/>
        <v>4.8281833343723005E-2</v>
      </c>
    </row>
    <row r="749" spans="15:26" x14ac:dyDescent="0.25">
      <c r="O749" s="4">
        <f t="shared" si="131"/>
        <v>6.4599999999999067</v>
      </c>
      <c r="P749">
        <f t="shared" si="127"/>
        <v>4.8357364691254581E-2</v>
      </c>
      <c r="Q749">
        <f t="shared" si="124"/>
        <v>4.8373870498926427E-2</v>
      </c>
      <c r="R749">
        <f t="shared" si="128"/>
        <v>5.9020116447266985E-2</v>
      </c>
      <c r="S749">
        <f t="shared" si="125"/>
        <v>4.8390320844780108E-2</v>
      </c>
      <c r="T749">
        <f t="shared" si="129"/>
        <v>5.9017244266257374E-2</v>
      </c>
      <c r="U749">
        <f t="shared" si="130"/>
        <v>2.8679104990388489E-3</v>
      </c>
      <c r="V749">
        <v>0.24332766430659925</v>
      </c>
      <c r="W749" s="5">
        <f t="shared" si="126"/>
        <v>2.1944760780625718E-2</v>
      </c>
      <c r="X749" s="5">
        <f t="shared" si="132"/>
        <v>-0.22138290352597353</v>
      </c>
      <c r="Y749" s="5">
        <f t="shared" si="133"/>
        <v>0.73197620606998937</v>
      </c>
      <c r="Z749" s="5">
        <f t="shared" si="134"/>
        <v>4.829833915139442E-2</v>
      </c>
    </row>
    <row r="750" spans="15:26" x14ac:dyDescent="0.25">
      <c r="O750" s="4">
        <f t="shared" si="131"/>
        <v>6.4699999999999065</v>
      </c>
      <c r="P750">
        <f t="shared" si="127"/>
        <v>4.8373870498926427E-2</v>
      </c>
      <c r="Q750">
        <f t="shared" si="124"/>
        <v>4.8390320844780108E-2</v>
      </c>
      <c r="R750">
        <f t="shared" si="128"/>
        <v>5.9017244266257374E-2</v>
      </c>
      <c r="S750">
        <f t="shared" si="125"/>
        <v>4.840671657863288E-2</v>
      </c>
      <c r="T750">
        <f t="shared" si="129"/>
        <v>5.9014756381376599E-2</v>
      </c>
      <c r="U750">
        <f t="shared" si="130"/>
        <v>2.9112242119224323E-3</v>
      </c>
      <c r="V750">
        <v>0.24387886452895582</v>
      </c>
      <c r="W750" s="5">
        <f t="shared" si="126"/>
        <v>2.2046829272237382E-2</v>
      </c>
      <c r="X750" s="5">
        <f t="shared" si="132"/>
        <v>-0.22183203525671844</v>
      </c>
      <c r="Y750" s="5">
        <f t="shared" si="133"/>
        <v>0.73154489387985955</v>
      </c>
      <c r="Z750" s="5">
        <f t="shared" si="134"/>
        <v>4.8314789497247691E-2</v>
      </c>
    </row>
    <row r="751" spans="15:26" x14ac:dyDescent="0.25">
      <c r="O751" s="4">
        <f t="shared" si="131"/>
        <v>6.4799999999999063</v>
      </c>
      <c r="P751">
        <f t="shared" si="127"/>
        <v>4.8390320844780108E-2</v>
      </c>
      <c r="Q751">
        <f t="shared" si="124"/>
        <v>4.840671657863288E-2</v>
      </c>
      <c r="R751">
        <f t="shared" si="128"/>
        <v>5.9014756381376599E-2</v>
      </c>
      <c r="S751">
        <f t="shared" si="125"/>
        <v>4.8423058557476237E-2</v>
      </c>
      <c r="T751">
        <f t="shared" si="129"/>
        <v>5.9012660847971188E-2</v>
      </c>
      <c r="U751">
        <f t="shared" si="130"/>
        <v>2.9553434594588859E-3</v>
      </c>
      <c r="V751">
        <v>0.24443035587373341</v>
      </c>
      <c r="W751" s="5">
        <f t="shared" si="126"/>
        <v>2.2149213765119042E-2</v>
      </c>
      <c r="X751" s="5">
        <f t="shared" si="132"/>
        <v>-0.22228114210861435</v>
      </c>
      <c r="Y751" s="5">
        <f t="shared" si="133"/>
        <v>0.73111385402688667</v>
      </c>
      <c r="Z751" s="5">
        <f t="shared" si="134"/>
        <v>4.833118523110002E-2</v>
      </c>
    </row>
    <row r="752" spans="15:26" x14ac:dyDescent="0.25">
      <c r="O752" s="4">
        <f t="shared" si="131"/>
        <v>6.4899999999999061</v>
      </c>
      <c r="P752">
        <f t="shared" si="127"/>
        <v>4.840671657863288E-2</v>
      </c>
      <c r="Q752">
        <f t="shared" si="124"/>
        <v>4.8423058557476237E-2</v>
      </c>
      <c r="R752">
        <f t="shared" si="128"/>
        <v>5.9012660847971188E-2</v>
      </c>
      <c r="S752">
        <f t="shared" si="125"/>
        <v>4.8439347645074543E-2</v>
      </c>
      <c r="T752">
        <f t="shared" si="129"/>
        <v>5.9010965496375162E-2</v>
      </c>
      <c r="U752">
        <f t="shared" si="130"/>
        <v>3.0002457403973475E-3</v>
      </c>
      <c r="V752">
        <v>0.24498214275285718</v>
      </c>
      <c r="W752" s="5">
        <f t="shared" si="126"/>
        <v>2.2251914747680703E-2</v>
      </c>
      <c r="X752" s="5">
        <f t="shared" si="132"/>
        <v>-0.22273022800517647</v>
      </c>
      <c r="Y752" s="5">
        <f t="shared" si="133"/>
        <v>0.73068308346231714</v>
      </c>
      <c r="Z752" s="5">
        <f t="shared" si="134"/>
        <v>4.8347527209942981E-2</v>
      </c>
    </row>
    <row r="753" spans="15:26" x14ac:dyDescent="0.25">
      <c r="O753" s="4">
        <f t="shared" si="131"/>
        <v>6.4999999999999059</v>
      </c>
      <c r="P753">
        <f t="shared" si="127"/>
        <v>4.8423058557476237E-2</v>
      </c>
      <c r="Q753">
        <f t="shared" si="124"/>
        <v>4.8439347645074543E-2</v>
      </c>
      <c r="R753">
        <f t="shared" si="128"/>
        <v>5.9010965496375162E-2</v>
      </c>
      <c r="S753">
        <f t="shared" si="125"/>
        <v>4.8455584711654232E-2</v>
      </c>
      <c r="T753">
        <f t="shared" si="129"/>
        <v>5.9009677988451595E-2</v>
      </c>
      <c r="U753">
        <f t="shared" si="130"/>
        <v>3.0459142076432635E-3</v>
      </c>
      <c r="V753">
        <v>0.24553422965655505</v>
      </c>
      <c r="W753" s="5">
        <f t="shared" si="126"/>
        <v>2.2354932708332366E-2</v>
      </c>
      <c r="X753" s="5">
        <f t="shared" si="132"/>
        <v>-0.22317929694822269</v>
      </c>
      <c r="Y753" s="5">
        <f t="shared" si="133"/>
        <v>0.73025257908710051</v>
      </c>
      <c r="Z753" s="5">
        <f t="shared" si="134"/>
        <v>4.8363816297540899E-2</v>
      </c>
    </row>
    <row r="754" spans="15:26" x14ac:dyDescent="0.25">
      <c r="O754" s="4">
        <f t="shared" si="131"/>
        <v>6.5099999999999056</v>
      </c>
      <c r="P754">
        <f t="shared" si="127"/>
        <v>4.8439347645074543E-2</v>
      </c>
      <c r="Q754">
        <f t="shared" si="124"/>
        <v>4.8455584711654232E-2</v>
      </c>
      <c r="R754">
        <f t="shared" si="128"/>
        <v>5.9009677988451595E-2</v>
      </c>
      <c r="S754">
        <f t="shared" si="125"/>
        <v>4.8471770633506925E-2</v>
      </c>
      <c r="T754">
        <f t="shared" si="129"/>
        <v>5.9008805759610108E-2</v>
      </c>
      <c r="U754">
        <f t="shared" si="130"/>
        <v>3.0923262158513137E-3</v>
      </c>
      <c r="V754">
        <v>0.24608662115167371</v>
      </c>
      <c r="W754" s="5">
        <f t="shared" si="126"/>
        <v>2.245826813548403E-2</v>
      </c>
      <c r="X754" s="5">
        <f t="shared" si="132"/>
        <v>-0.22362835301618966</v>
      </c>
      <c r="Y754" s="5">
        <f t="shared" si="133"/>
        <v>0.7298223377532761</v>
      </c>
      <c r="Z754" s="5">
        <f t="shared" si="134"/>
        <v>4.8380053364120199E-2</v>
      </c>
    </row>
    <row r="755" spans="15:26" x14ac:dyDescent="0.25">
      <c r="O755" s="4">
        <f t="shared" si="131"/>
        <v>6.5199999999999054</v>
      </c>
      <c r="P755">
        <f t="shared" si="127"/>
        <v>4.8455584711654232E-2</v>
      </c>
      <c r="Q755">
        <f t="shared" si="124"/>
        <v>4.8471770633506925E-2</v>
      </c>
      <c r="R755">
        <f t="shared" si="128"/>
        <v>5.9008805759610108E-2</v>
      </c>
      <c r="S755">
        <f t="shared" si="125"/>
        <v>4.8487906292603633E-2</v>
      </c>
      <c r="T755">
        <f t="shared" si="129"/>
        <v>5.9008356023657241E-2</v>
      </c>
      <c r="U755">
        <f t="shared" si="130"/>
        <v>3.1394596047131865E-3</v>
      </c>
      <c r="V755">
        <v>0.2466393218794137</v>
      </c>
      <c r="W755" s="5">
        <f t="shared" si="126"/>
        <v>2.2561921517545689E-2</v>
      </c>
      <c r="X755" s="5">
        <f t="shared" si="132"/>
        <v>-0.22407740036186802</v>
      </c>
      <c r="Y755" s="5">
        <f t="shared" si="133"/>
        <v>0.72939235626577914</v>
      </c>
      <c r="Z755" s="5">
        <f t="shared" si="134"/>
        <v>4.8396239285972475E-2</v>
      </c>
    </row>
    <row r="756" spans="15:26" x14ac:dyDescent="0.25">
      <c r="O756" s="4">
        <f t="shared" si="131"/>
        <v>6.5299999999999052</v>
      </c>
      <c r="P756">
        <f t="shared" si="127"/>
        <v>4.8471770633506925E-2</v>
      </c>
      <c r="Q756">
        <f t="shared" si="124"/>
        <v>4.8487906292603633E-2</v>
      </c>
      <c r="R756">
        <f t="shared" si="128"/>
        <v>5.9008356023657241E-2</v>
      </c>
      <c r="S756">
        <f t="shared" si="125"/>
        <v>4.8503992576220442E-2</v>
      </c>
      <c r="T756">
        <f t="shared" si="129"/>
        <v>5.9008335777996621E-2</v>
      </c>
      <c r="U756">
        <f t="shared" si="130"/>
        <v>3.1872927339379343E-3</v>
      </c>
      <c r="V756">
        <v>0.24719233655311432</v>
      </c>
      <c r="W756" s="5">
        <f t="shared" si="126"/>
        <v>2.2665893342927349E-2</v>
      </c>
      <c r="X756" s="5">
        <f t="shared" si="132"/>
        <v>-0.22452644321018697</v>
      </c>
      <c r="Y756" s="5">
        <f t="shared" si="133"/>
        <v>0.72896263138420458</v>
      </c>
      <c r="Z756" s="5">
        <f t="shared" si="134"/>
        <v>4.8412374945068802E-2</v>
      </c>
    </row>
    <row r="757" spans="15:26" x14ac:dyDescent="0.25">
      <c r="O757" s="4">
        <f t="shared" si="131"/>
        <v>6.539999999999905</v>
      </c>
      <c r="P757">
        <f t="shared" si="127"/>
        <v>4.8487906292603633E-2</v>
      </c>
      <c r="Q757">
        <f t="shared" si="124"/>
        <v>4.8503992576220442E-2</v>
      </c>
      <c r="R757">
        <f t="shared" si="128"/>
        <v>5.9008335777996621E-2</v>
      </c>
      <c r="S757">
        <f t="shared" si="125"/>
        <v>4.8520030376565201E-2</v>
      </c>
      <c r="T757">
        <f t="shared" si="129"/>
        <v>5.9008751802037573E-2</v>
      </c>
      <c r="U757">
        <f t="shared" si="130"/>
        <v>3.2358038040952411E-3</v>
      </c>
      <c r="V757">
        <v>0.24774566995608838</v>
      </c>
      <c r="W757" s="5">
        <f t="shared" si="126"/>
        <v>2.2770184100039011E-2</v>
      </c>
      <c r="X757" s="5">
        <f t="shared" si="132"/>
        <v>-0.22497548585604937</v>
      </c>
      <c r="Y757" s="5">
        <f t="shared" si="133"/>
        <v>0.72853315982452871</v>
      </c>
      <c r="Z757" s="5">
        <f t="shared" si="134"/>
        <v>4.8428461228685223E-2</v>
      </c>
    </row>
    <row r="758" spans="15:26" x14ac:dyDescent="0.25">
      <c r="O758" s="4">
        <f t="shared" si="131"/>
        <v>6.5499999999999048</v>
      </c>
      <c r="P758">
        <f t="shared" si="127"/>
        <v>4.8503992576220442E-2</v>
      </c>
      <c r="Q758">
        <f t="shared" si="124"/>
        <v>4.8520030376565201E-2</v>
      </c>
      <c r="R758">
        <f t="shared" si="128"/>
        <v>5.9008751802037573E-2</v>
      </c>
      <c r="S758">
        <f t="shared" si="125"/>
        <v>4.853602059033825E-2</v>
      </c>
      <c r="T758">
        <f t="shared" si="129"/>
        <v>5.9009610611684749E-2</v>
      </c>
      <c r="U758">
        <f t="shared" si="130"/>
        <v>3.2849664647174649E-3</v>
      </c>
      <c r="V758">
        <v>0.24829932693944301</v>
      </c>
      <c r="W758" s="5">
        <f t="shared" si="126"/>
        <v>2.2874794277290673E-2</v>
      </c>
      <c r="X758" s="5">
        <f t="shared" si="132"/>
        <v>-0.22542453266215234</v>
      </c>
      <c r="Y758" s="5">
        <f t="shared" si="133"/>
        <v>0.72810393826083497</v>
      </c>
      <c r="Z758" s="5">
        <f t="shared" si="134"/>
        <v>4.8444499029029607E-2</v>
      </c>
    </row>
    <row r="759" spans="15:26" x14ac:dyDescent="0.25">
      <c r="O759" s="4">
        <f t="shared" si="131"/>
        <v>6.5599999999999046</v>
      </c>
      <c r="P759">
        <f t="shared" si="127"/>
        <v>4.8520030376565201E-2</v>
      </c>
      <c r="Q759">
        <f t="shared" si="124"/>
        <v>4.853602059033825E-2</v>
      </c>
      <c r="R759">
        <f t="shared" si="128"/>
        <v>5.9009610611684749E-2</v>
      </c>
      <c r="S759">
        <f t="shared" si="125"/>
        <v>4.8551964118392979E-2</v>
      </c>
      <c r="T759">
        <f t="shared" si="129"/>
        <v>5.9010918522295258E-2</v>
      </c>
      <c r="U759">
        <f t="shared" si="130"/>
        <v>3.3347606610509149E-3</v>
      </c>
      <c r="V759">
        <v>0.24885331241944353</v>
      </c>
      <c r="W759" s="5">
        <f t="shared" si="126"/>
        <v>2.2979724363092337E-2</v>
      </c>
      <c r="X759" s="5">
        <f t="shared" si="132"/>
        <v>-0.22587358805635119</v>
      </c>
      <c r="Y759" s="5">
        <f t="shared" si="133"/>
        <v>0.72767496332736681</v>
      </c>
      <c r="Z759" s="5">
        <f t="shared" si="134"/>
        <v>4.8460489242802211E-2</v>
      </c>
    </row>
    <row r="760" spans="15:26" x14ac:dyDescent="0.25">
      <c r="O760" s="4">
        <f t="shared" si="131"/>
        <v>6.5699999999999044</v>
      </c>
      <c r="P760">
        <f t="shared" si="127"/>
        <v>4.853602059033825E-2</v>
      </c>
      <c r="Q760">
        <f t="shared" si="124"/>
        <v>4.8551964118392979E-2</v>
      </c>
      <c r="R760">
        <f t="shared" si="128"/>
        <v>5.9010918522295258E-2</v>
      </c>
      <c r="S760">
        <f t="shared" si="125"/>
        <v>4.8567861865264086E-2</v>
      </c>
      <c r="T760">
        <f t="shared" si="129"/>
        <v>5.9012681559581531E-2</v>
      </c>
      <c r="U760">
        <f t="shared" si="130"/>
        <v>3.385157428627268E-3</v>
      </c>
      <c r="V760">
        <v>0.24940763137551078</v>
      </c>
      <c r="W760" s="5">
        <f t="shared" si="126"/>
        <v>2.3084974845853996E-2</v>
      </c>
      <c r="X760" s="5">
        <f t="shared" si="132"/>
        <v>-0.22632265652965677</v>
      </c>
      <c r="Y760" s="5">
        <f t="shared" si="133"/>
        <v>0.72724623162011315</v>
      </c>
      <c r="Z760" s="5">
        <f t="shared" si="134"/>
        <v>4.8476432770856573E-2</v>
      </c>
    </row>
    <row r="761" spans="15:26" x14ac:dyDescent="0.25">
      <c r="O761" s="4">
        <f t="shared" si="131"/>
        <v>6.5799999999999041</v>
      </c>
      <c r="P761">
        <f t="shared" si="127"/>
        <v>4.8551964118392979E-2</v>
      </c>
      <c r="Q761">
        <f t="shared" si="124"/>
        <v>4.8567861865264086E-2</v>
      </c>
      <c r="R761">
        <f t="shared" si="128"/>
        <v>5.9012681559581531E-2</v>
      </c>
      <c r="S761">
        <f t="shared" si="125"/>
        <v>4.8583714738779066E-2</v>
      </c>
      <c r="T761">
        <f t="shared" si="129"/>
        <v>5.901490551163531E-2</v>
      </c>
      <c r="U761">
        <f t="shared" si="130"/>
        <v>3.4361330053778215E-3</v>
      </c>
      <c r="V761">
        <v>0.24996228884732058</v>
      </c>
      <c r="W761" s="5">
        <f t="shared" si="126"/>
        <v>2.3190546213985658E-2</v>
      </c>
      <c r="X761" s="5">
        <f t="shared" si="132"/>
        <v>-0.22677174263333491</v>
      </c>
      <c r="Y761" s="5">
        <f t="shared" si="133"/>
        <v>0.72681773969904062</v>
      </c>
      <c r="Z761" s="5">
        <f t="shared" si="134"/>
        <v>4.8492330517727292E-2</v>
      </c>
    </row>
    <row r="762" spans="15:26" x14ac:dyDescent="0.25">
      <c r="O762" s="4">
        <f t="shared" si="131"/>
        <v>6.5899999999999039</v>
      </c>
      <c r="P762">
        <f t="shared" si="127"/>
        <v>4.8567861865264086E-2</v>
      </c>
      <c r="Q762">
        <f t="shared" si="124"/>
        <v>4.8583714738779066E-2</v>
      </c>
      <c r="R762">
        <f t="shared" si="128"/>
        <v>5.901490551163531E-2</v>
      </c>
      <c r="S762">
        <f t="shared" si="125"/>
        <v>4.8599523649666673E-2</v>
      </c>
      <c r="T762">
        <f t="shared" si="129"/>
        <v>5.9017595924599861E-2</v>
      </c>
      <c r="U762">
        <f t="shared" si="130"/>
        <v>3.4876631964550621E-3</v>
      </c>
      <c r="V762">
        <v>0.25051728993243122</v>
      </c>
      <c r="W762" s="5">
        <f t="shared" si="126"/>
        <v>2.3296438955897319E-2</v>
      </c>
      <c r="X762" s="5">
        <f t="shared" si="132"/>
        <v>-0.22722085097653391</v>
      </c>
      <c r="Y762" s="5">
        <f t="shared" si="133"/>
        <v>0.72638948408993542</v>
      </c>
      <c r="Z762" s="5">
        <f t="shared" si="134"/>
        <v>4.8508183391241917E-2</v>
      </c>
    </row>
    <row r="763" spans="15:26" x14ac:dyDescent="0.25">
      <c r="O763" s="4">
        <f t="shared" si="131"/>
        <v>6.5999999999999037</v>
      </c>
      <c r="P763">
        <f t="shared" si="127"/>
        <v>4.8583714738779066E-2</v>
      </c>
      <c r="Q763">
        <f t="shared" si="124"/>
        <v>4.8599523649666673E-2</v>
      </c>
      <c r="R763">
        <f t="shared" si="128"/>
        <v>5.9017595924599861E-2</v>
      </c>
      <c r="S763">
        <f t="shared" si="125"/>
        <v>4.8615289511070317E-2</v>
      </c>
      <c r="T763">
        <f t="shared" si="129"/>
        <v>5.9020758037475057E-2</v>
      </c>
      <c r="U763">
        <f t="shared" si="130"/>
        <v>3.5397172875195836E-3</v>
      </c>
      <c r="V763">
        <v>0.25107263978386063</v>
      </c>
      <c r="W763" s="5">
        <f t="shared" si="126"/>
        <v>2.340265355999898E-2</v>
      </c>
      <c r="X763" s="5">
        <f t="shared" si="132"/>
        <v>-0.22766998622386164</v>
      </c>
      <c r="Y763" s="5">
        <f t="shared" si="133"/>
        <v>0.72596146128627503</v>
      </c>
      <c r="Z763" s="5">
        <f t="shared" si="134"/>
        <v>4.8523992302129032E-2</v>
      </c>
    </row>
    <row r="764" spans="15:26" x14ac:dyDescent="0.25">
      <c r="O764" s="4">
        <f t="shared" si="131"/>
        <v>6.6099999999999035</v>
      </c>
      <c r="P764">
        <f t="shared" si="127"/>
        <v>4.8599523649666673E-2</v>
      </c>
      <c r="Q764">
        <f t="shared" si="124"/>
        <v>4.8615289511070317E-2</v>
      </c>
      <c r="R764">
        <f t="shared" si="128"/>
        <v>5.9020758037475057E-2</v>
      </c>
      <c r="S764">
        <f t="shared" si="125"/>
        <v>4.8631013238185528E-2</v>
      </c>
      <c r="T764">
        <f t="shared" si="129"/>
        <v>5.9024396861339534E-2</v>
      </c>
      <c r="U764">
        <f t="shared" si="130"/>
        <v>3.5922724864476427E-3</v>
      </c>
      <c r="V764">
        <v>0.25162834360701986</v>
      </c>
      <c r="W764" s="5">
        <f t="shared" si="126"/>
        <v>2.3509190514700642E-2</v>
      </c>
      <c r="X764" s="5">
        <f t="shared" si="132"/>
        <v>-0.22811915309231923</v>
      </c>
      <c r="Y764" s="5">
        <f t="shared" si="133"/>
        <v>0.7255336677515607</v>
      </c>
      <c r="Z764" s="5">
        <f t="shared" si="134"/>
        <v>4.853975816353237E-2</v>
      </c>
    </row>
    <row r="765" spans="15:26" x14ac:dyDescent="0.25">
      <c r="O765" s="4">
        <f t="shared" si="131"/>
        <v>6.6199999999999033</v>
      </c>
      <c r="P765">
        <f t="shared" si="127"/>
        <v>4.8615289511070317E-2</v>
      </c>
      <c r="Q765">
        <f t="shared" si="124"/>
        <v>4.8631013238185528E-2</v>
      </c>
      <c r="R765">
        <f t="shared" si="128"/>
        <v>5.9024396861339534E-2</v>
      </c>
      <c r="S765">
        <f t="shared" si="125"/>
        <v>4.8646695747764382E-2</v>
      </c>
      <c r="T765">
        <f t="shared" si="129"/>
        <v>5.9028517088965782E-2</v>
      </c>
      <c r="U765">
        <f t="shared" si="130"/>
        <v>3.6452969626247066E-3</v>
      </c>
      <c r="V765">
        <v>0.2521844066574272</v>
      </c>
      <c r="W765" s="5">
        <f t="shared" si="126"/>
        <v>2.3616050308412302E-2</v>
      </c>
      <c r="X765" s="5">
        <f t="shared" si="132"/>
        <v>-0.2285683563490149</v>
      </c>
      <c r="Y765" s="5">
        <f t="shared" si="133"/>
        <v>0.72510609992107666</v>
      </c>
      <c r="Z765" s="5">
        <f t="shared" si="134"/>
        <v>4.8555481890647172E-2</v>
      </c>
    </row>
    <row r="766" spans="15:26" x14ac:dyDescent="0.25">
      <c r="O766" s="4">
        <f t="shared" si="131"/>
        <v>6.6299999999999031</v>
      </c>
      <c r="P766">
        <f t="shared" si="127"/>
        <v>4.8631013238185528E-2</v>
      </c>
      <c r="Q766">
        <f t="shared" si="124"/>
        <v>4.8646695747764382E-2</v>
      </c>
      <c r="R766">
        <f t="shared" si="128"/>
        <v>5.9028517088965782E-2</v>
      </c>
      <c r="S766">
        <f t="shared" si="125"/>
        <v>4.8662337957718904E-2</v>
      </c>
      <c r="T766">
        <f t="shared" si="129"/>
        <v>5.9033123157567008E-2</v>
      </c>
      <c r="U766">
        <f t="shared" si="130"/>
        <v>3.6987651601225677E-3</v>
      </c>
      <c r="V766">
        <v>0.25274083423753091</v>
      </c>
      <c r="W766" s="5">
        <f t="shared" si="126"/>
        <v>2.3723233429543963E-2</v>
      </c>
      <c r="X766" s="5">
        <f t="shared" si="132"/>
        <v>-0.22901760080798694</v>
      </c>
      <c r="Y766" s="5">
        <f t="shared" si="133"/>
        <v>0.7246787542042884</v>
      </c>
      <c r="Z766" s="5">
        <f t="shared" si="134"/>
        <v>4.8571164400225644E-2</v>
      </c>
    </row>
    <row r="767" spans="15:26" x14ac:dyDescent="0.25">
      <c r="O767" s="4">
        <f t="shared" si="131"/>
        <v>6.6399999999999029</v>
      </c>
      <c r="P767">
        <f t="shared" si="127"/>
        <v>4.8646695747764382E-2</v>
      </c>
      <c r="Q767">
        <f t="shared" si="124"/>
        <v>4.8662337957718904E-2</v>
      </c>
      <c r="R767">
        <f t="shared" si="128"/>
        <v>5.9033123157567008E-2</v>
      </c>
      <c r="S767">
        <f t="shared" si="125"/>
        <v>4.8677940786637369E-2</v>
      </c>
      <c r="T767">
        <f t="shared" si="129"/>
        <v>5.903821918849804E-2</v>
      </c>
      <c r="U767">
        <f t="shared" si="130"/>
        <v>3.7526454931031145E-3</v>
      </c>
      <c r="V767">
        <v>0.25329763169415065</v>
      </c>
      <c r="W767" s="5">
        <f t="shared" si="126"/>
        <v>2.3830740366505627E-2</v>
      </c>
      <c r="X767" s="5">
        <f t="shared" si="132"/>
        <v>-0.22946689132764503</v>
      </c>
      <c r="Y767" s="5">
        <f t="shared" si="133"/>
        <v>0.72425162698678558</v>
      </c>
      <c r="Z767" s="5">
        <f t="shared" si="134"/>
        <v>4.8586806610179792E-2</v>
      </c>
    </row>
    <row r="768" spans="15:26" x14ac:dyDescent="0.25">
      <c r="O768" s="4">
        <f t="shared" si="131"/>
        <v>6.6499999999999027</v>
      </c>
      <c r="P768">
        <f t="shared" si="127"/>
        <v>4.8662337957718904E-2</v>
      </c>
      <c r="Q768">
        <f t="shared" si="124"/>
        <v>4.8677940786637369E-2</v>
      </c>
      <c r="R768">
        <f t="shared" si="128"/>
        <v>5.903821918849804E-2</v>
      </c>
      <c r="S768">
        <f t="shared" si="125"/>
        <v>4.8693505153347916E-2</v>
      </c>
      <c r="T768">
        <f t="shared" si="129"/>
        <v>5.904380901586119E-2</v>
      </c>
      <c r="U768">
        <f t="shared" si="130"/>
        <v>3.8069092363150034E-3</v>
      </c>
      <c r="V768">
        <v>0.25385480441531927</v>
      </c>
      <c r="W768" s="5">
        <f t="shared" si="126"/>
        <v>2.3938571607707286E-2</v>
      </c>
      <c r="X768" s="5">
        <f t="shared" si="132"/>
        <v>-0.22991623280761198</v>
      </c>
      <c r="Y768" s="5">
        <f t="shared" si="133"/>
        <v>0.72382471463265219</v>
      </c>
      <c r="Z768" s="5">
        <f t="shared" si="134"/>
        <v>4.8602409439097806E-2</v>
      </c>
    </row>
    <row r="769" spans="15:26" x14ac:dyDescent="0.25">
      <c r="O769" s="4">
        <f t="shared" si="131"/>
        <v>6.6599999999999024</v>
      </c>
      <c r="P769">
        <f t="shared" si="127"/>
        <v>4.8677940786637369E-2</v>
      </c>
      <c r="Q769">
        <f t="shared" si="124"/>
        <v>4.8693505153347916E-2</v>
      </c>
      <c r="R769">
        <f t="shared" si="128"/>
        <v>5.904380901586119E-2</v>
      </c>
      <c r="S769">
        <f t="shared" si="125"/>
        <v>4.8709031976474776E-2</v>
      </c>
      <c r="T769">
        <f t="shared" si="129"/>
        <v>5.9049896178963487E-2</v>
      </c>
      <c r="U769">
        <f t="shared" si="130"/>
        <v>3.8615269102296929E-3</v>
      </c>
      <c r="V769">
        <v>0.25441235782741167</v>
      </c>
      <c r="W769" s="5">
        <f t="shared" si="126"/>
        <v>2.4046727641558949E-2</v>
      </c>
      <c r="X769" s="5">
        <f t="shared" si="132"/>
        <v>-0.23036563018585271</v>
      </c>
      <c r="Y769" s="5">
        <f t="shared" si="133"/>
        <v>0.72339801348662058</v>
      </c>
      <c r="Z769" s="5">
        <f t="shared" si="134"/>
        <v>4.8617973805807929E-2</v>
      </c>
    </row>
    <row r="770" spans="15:26" x14ac:dyDescent="0.25">
      <c r="O770" s="4">
        <f t="shared" si="131"/>
        <v>6.6699999999999022</v>
      </c>
      <c r="P770">
        <f t="shared" si="127"/>
        <v>4.8693505153347916E-2</v>
      </c>
      <c r="Q770">
        <f t="shared" si="124"/>
        <v>4.8709031976474776E-2</v>
      </c>
      <c r="R770">
        <f t="shared" si="128"/>
        <v>5.9049896178963487E-2</v>
      </c>
      <c r="S770">
        <f t="shared" si="125"/>
        <v>4.8724522173945406E-2</v>
      </c>
      <c r="T770">
        <f t="shared" si="129"/>
        <v>5.9056483886855513E-2</v>
      </c>
      <c r="U770">
        <f t="shared" si="130"/>
        <v>3.9164654892024642E-3</v>
      </c>
      <c r="V770">
        <v>0.25497029739219557</v>
      </c>
      <c r="W770" s="5">
        <f t="shared" si="126"/>
        <v>2.4155208956470609E-2</v>
      </c>
      <c r="X770" s="5">
        <f t="shared" si="132"/>
        <v>-0.23081508843572496</v>
      </c>
      <c r="Y770" s="5">
        <f t="shared" si="133"/>
        <v>0.72297151987627539</v>
      </c>
      <c r="Z770" s="5">
        <f t="shared" si="134"/>
        <v>4.8633500628934449E-2</v>
      </c>
    </row>
    <row r="771" spans="15:26" x14ac:dyDescent="0.25">
      <c r="O771" s="4">
        <f t="shared" si="131"/>
        <v>6.679999999999902</v>
      </c>
      <c r="P771">
        <f t="shared" si="127"/>
        <v>4.8709031976474776E-2</v>
      </c>
      <c r="Q771">
        <f t="shared" si="124"/>
        <v>4.8724522173945406E-2</v>
      </c>
      <c r="R771">
        <f t="shared" si="128"/>
        <v>5.9056483886855513E-2</v>
      </c>
      <c r="S771">
        <f t="shared" si="125"/>
        <v>4.8739976662551143E-2</v>
      </c>
      <c r="T771">
        <f t="shared" si="129"/>
        <v>5.9063575051183495E-2</v>
      </c>
      <c r="U771">
        <f t="shared" si="130"/>
        <v>3.9716952327982042E-3</v>
      </c>
      <c r="V771">
        <v>0.25552862860352865</v>
      </c>
      <c r="W771" s="5">
        <f t="shared" si="126"/>
        <v>2.4264016040852269E-2</v>
      </c>
      <c r="X771" s="5">
        <f t="shared" si="132"/>
        <v>-0.23126461256267639</v>
      </c>
      <c r="Y771" s="5">
        <f t="shared" si="133"/>
        <v>0.72254523011450489</v>
      </c>
      <c r="Z771" s="5">
        <f t="shared" si="134"/>
        <v>4.8648990826404767E-2</v>
      </c>
    </row>
    <row r="772" spans="15:26" x14ac:dyDescent="0.25">
      <c r="O772" s="4">
        <f t="shared" si="131"/>
        <v>6.6899999999999018</v>
      </c>
      <c r="P772">
        <f t="shared" si="127"/>
        <v>4.8724522173945406E-2</v>
      </c>
      <c r="Q772">
        <f t="shared" si="124"/>
        <v>4.8739976662551143E-2</v>
      </c>
      <c r="R772">
        <f t="shared" si="128"/>
        <v>5.9063575051183495E-2</v>
      </c>
      <c r="S772">
        <f t="shared" si="125"/>
        <v>4.8755396357445122E-2</v>
      </c>
      <c r="T772">
        <f t="shared" si="129"/>
        <v>5.9071172241516465E-2</v>
      </c>
      <c r="U772">
        <f t="shared" si="130"/>
        <v>4.027181933296921E-3</v>
      </c>
      <c r="V772">
        <v>0.25608735698438434</v>
      </c>
      <c r="W772" s="5">
        <f t="shared" si="126"/>
        <v>2.4373149383113933E-2</v>
      </c>
      <c r="X772" s="5">
        <f t="shared" si="132"/>
        <v>-0.2317142076012704</v>
      </c>
      <c r="Y772" s="5">
        <f t="shared" si="133"/>
        <v>0.722119140501707</v>
      </c>
      <c r="Z772" s="5">
        <f t="shared" si="134"/>
        <v>4.8664445315010095E-2</v>
      </c>
    </row>
    <row r="773" spans="15:26" x14ac:dyDescent="0.25">
      <c r="O773" s="4">
        <f t="shared" si="131"/>
        <v>6.6999999999999016</v>
      </c>
      <c r="P773">
        <f t="shared" si="127"/>
        <v>4.8739976662551143E-2</v>
      </c>
      <c r="Q773">
        <f t="shared" si="124"/>
        <v>4.8755396357445122E-2</v>
      </c>
      <c r="R773">
        <f t="shared" si="128"/>
        <v>5.9071172241516465E-2</v>
      </c>
      <c r="S773">
        <f t="shared" si="125"/>
        <v>4.8770782171704857E-2</v>
      </c>
      <c r="T773">
        <f t="shared" si="129"/>
        <v>5.9079277725727644E-2</v>
      </c>
      <c r="U773">
        <f t="shared" si="130"/>
        <v>4.0828954211178936E-3</v>
      </c>
      <c r="V773">
        <v>0.25664648808343321</v>
      </c>
      <c r="W773" s="5">
        <f t="shared" si="126"/>
        <v>2.4482609471665594E-2</v>
      </c>
      <c r="X773" s="5">
        <f t="shared" si="132"/>
        <v>-0.23216387861176763</v>
      </c>
      <c r="Y773" s="5">
        <f t="shared" si="133"/>
        <v>0.7216932473283082</v>
      </c>
      <c r="Z773" s="5">
        <f t="shared" si="134"/>
        <v>4.8679865009903657E-2</v>
      </c>
    </row>
    <row r="774" spans="15:26" x14ac:dyDescent="0.25">
      <c r="O774" s="4">
        <f t="shared" si="131"/>
        <v>6.7099999999999014</v>
      </c>
      <c r="P774">
        <f t="shared" si="127"/>
        <v>4.8755396357445122E-2</v>
      </c>
      <c r="Q774">
        <f t="shared" si="124"/>
        <v>4.8770782171704857E-2</v>
      </c>
      <c r="R774">
        <f t="shared" si="128"/>
        <v>5.9079277725727644E-2</v>
      </c>
      <c r="S774">
        <f t="shared" si="125"/>
        <v>4.8786135015804616E-2</v>
      </c>
      <c r="T774">
        <f t="shared" si="129"/>
        <v>5.9087893406742462E-2</v>
      </c>
      <c r="U774">
        <f t="shared" si="130"/>
        <v>4.1387992014816997E-3</v>
      </c>
      <c r="V774">
        <v>0.25720602747202459</v>
      </c>
      <c r="W774" s="5">
        <f t="shared" si="126"/>
        <v>2.4592396794917253E-2</v>
      </c>
      <c r="X774" s="5">
        <f t="shared" si="132"/>
        <v>-0.23261363067710733</v>
      </c>
      <c r="Y774" s="5">
        <f t="shared" si="133"/>
        <v>0.72126754687698569</v>
      </c>
      <c r="Z774" s="5">
        <f t="shared" si="134"/>
        <v>4.8695250824163018E-2</v>
      </c>
    </row>
    <row r="775" spans="15:26" x14ac:dyDescent="0.25">
      <c r="O775" s="4">
        <f t="shared" si="131"/>
        <v>6.7199999999999012</v>
      </c>
      <c r="P775">
        <f t="shared" si="127"/>
        <v>4.8770782171704857E-2</v>
      </c>
      <c r="Q775">
        <f t="shared" si="124"/>
        <v>4.8786135015804616E-2</v>
      </c>
      <c r="R775">
        <f t="shared" si="128"/>
        <v>5.9087893406742462E-2</v>
      </c>
      <c r="S775">
        <f t="shared" si="125"/>
        <v>4.880145579717661E-2</v>
      </c>
      <c r="T775">
        <f t="shared" si="129"/>
        <v>5.9097020879156498E-2</v>
      </c>
      <c r="U775">
        <f t="shared" si="130"/>
        <v>4.1948624414035636E-3</v>
      </c>
      <c r="V775">
        <v>0.25776598074053608</v>
      </c>
      <c r="W775" s="5">
        <f t="shared" si="126"/>
        <v>2.4702511841278915E-2</v>
      </c>
      <c r="X775" s="5">
        <f t="shared" si="132"/>
        <v>-0.23306346889925716</v>
      </c>
      <c r="Y775" s="5">
        <f t="shared" si="133"/>
        <v>0.72084203542533665</v>
      </c>
      <c r="Z775" s="5">
        <f t="shared" si="134"/>
        <v>4.8710603668262416E-2</v>
      </c>
    </row>
    <row r="776" spans="15:26" x14ac:dyDescent="0.25">
      <c r="O776" s="4">
        <f t="shared" si="131"/>
        <v>6.729999999999901</v>
      </c>
      <c r="P776">
        <f t="shared" si="127"/>
        <v>4.8786135015804616E-2</v>
      </c>
      <c r="Q776">
        <f t="shared" si="124"/>
        <v>4.880145579717661E-2</v>
      </c>
      <c r="R776">
        <f t="shared" si="128"/>
        <v>5.9097020879156498E-2</v>
      </c>
      <c r="S776">
        <f t="shared" si="125"/>
        <v>4.8816745419674817E-2</v>
      </c>
      <c r="T776">
        <f t="shared" si="129"/>
        <v>5.910666136096826E-2</v>
      </c>
      <c r="U776">
        <f t="shared" si="130"/>
        <v>4.2510474811761883E-3</v>
      </c>
      <c r="V776">
        <v>0.25832635349529226</v>
      </c>
      <c r="W776" s="5">
        <f t="shared" si="126"/>
        <v>2.4812955099160577E-2</v>
      </c>
      <c r="X776" s="5">
        <f t="shared" si="132"/>
        <v>-0.23351339839613169</v>
      </c>
      <c r="Y776" s="5">
        <f t="shared" si="133"/>
        <v>0.72041670924812962</v>
      </c>
      <c r="Z776" s="5">
        <f t="shared" si="134"/>
        <v>4.8725924449634112E-2</v>
      </c>
    </row>
    <row r="777" spans="15:26" x14ac:dyDescent="0.25">
      <c r="O777" s="4">
        <f t="shared" si="131"/>
        <v>6.7399999999999007</v>
      </c>
      <c r="P777">
        <f t="shared" si="127"/>
        <v>4.880145579717661E-2</v>
      </c>
      <c r="Q777">
        <f t="shared" si="124"/>
        <v>4.8816745419674817E-2</v>
      </c>
      <c r="R777">
        <f t="shared" si="128"/>
        <v>5.910666136096826E-2</v>
      </c>
      <c r="S777">
        <f t="shared" si="125"/>
        <v>4.8832004783105579E-2</v>
      </c>
      <c r="T777">
        <f t="shared" si="129"/>
        <v>5.9116815735438533E-2</v>
      </c>
      <c r="U777">
        <f t="shared" si="130"/>
        <v>4.3073208470272087E-3</v>
      </c>
      <c r="V777">
        <v>0.25888715135479551</v>
      </c>
      <c r="W777" s="5">
        <f t="shared" si="126"/>
        <v>2.4923727056972239E-2</v>
      </c>
      <c r="X777" s="5">
        <f t="shared" si="132"/>
        <v>-0.23396342429782327</v>
      </c>
      <c r="Y777" s="5">
        <f t="shared" si="133"/>
        <v>0.71999156462004188</v>
      </c>
      <c r="Z777" s="5">
        <f t="shared" si="134"/>
        <v>4.8741214072131875E-2</v>
      </c>
    </row>
    <row r="778" spans="15:26" x14ac:dyDescent="0.25">
      <c r="O778" s="4">
        <f t="shared" si="131"/>
        <v>6.7499999999999005</v>
      </c>
      <c r="P778">
        <f t="shared" si="127"/>
        <v>4.8816745419674817E-2</v>
      </c>
      <c r="Q778">
        <f t="shared" si="124"/>
        <v>4.8832004783105579E-2</v>
      </c>
      <c r="R778">
        <f t="shared" si="128"/>
        <v>5.9116815735438533E-2</v>
      </c>
      <c r="S778">
        <f t="shared" si="125"/>
        <v>4.8847234782729301E-2</v>
      </c>
      <c r="T778">
        <f t="shared" si="129"/>
        <v>5.9127484528741919E-2</v>
      </c>
      <c r="U778">
        <f t="shared" si="130"/>
        <v>4.3636468303386178E-3</v>
      </c>
      <c r="V778">
        <v>0.25944837994638414</v>
      </c>
      <c r="W778" s="5">
        <f t="shared" si="126"/>
        <v>2.5034828203123898E-2</v>
      </c>
      <c r="X778" s="5">
        <f t="shared" si="132"/>
        <v>-0.23441355174326026</v>
      </c>
      <c r="Y778" s="5">
        <f t="shared" si="133"/>
        <v>0.71956659781808119</v>
      </c>
      <c r="Z778" s="5">
        <f t="shared" si="134"/>
        <v>4.875647343556231E-2</v>
      </c>
    </row>
    <row r="779" spans="15:26" x14ac:dyDescent="0.25">
      <c r="O779" s="4">
        <f t="shared" si="131"/>
        <v>6.7599999999999003</v>
      </c>
      <c r="P779">
        <f t="shared" si="127"/>
        <v>4.8832004783105579E-2</v>
      </c>
      <c r="Q779">
        <f t="shared" si="124"/>
        <v>4.8847234782729301E-2</v>
      </c>
      <c r="R779">
        <f t="shared" si="128"/>
        <v>5.9127484528741919E-2</v>
      </c>
      <c r="S779">
        <f t="shared" si="125"/>
        <v>4.8862436308773544E-2</v>
      </c>
      <c r="T779">
        <f t="shared" si="129"/>
        <v>5.9138667914681184E-2</v>
      </c>
      <c r="U779">
        <f t="shared" si="130"/>
        <v>4.4199901939264118E-3</v>
      </c>
      <c r="V779">
        <v>0.26001004490265545</v>
      </c>
      <c r="W779" s="5">
        <f t="shared" si="126"/>
        <v>2.5146259026025561E-2</v>
      </c>
      <c r="X779" s="5">
        <f t="shared" si="132"/>
        <v>-0.23486378587662987</v>
      </c>
      <c r="Y779" s="5">
        <f t="shared" si="133"/>
        <v>0.7191418051241677</v>
      </c>
      <c r="Z779" s="5">
        <f t="shared" si="134"/>
        <v>4.877170343518563E-2</v>
      </c>
    </row>
    <row r="780" spans="15:26" x14ac:dyDescent="0.25">
      <c r="O780" s="4">
        <f t="shared" si="131"/>
        <v>6.7699999999999001</v>
      </c>
      <c r="P780">
        <f t="shared" si="127"/>
        <v>4.8847234782729301E-2</v>
      </c>
      <c r="Q780">
        <f t="shared" si="124"/>
        <v>4.8862436308773544E-2</v>
      </c>
      <c r="R780">
        <f t="shared" si="128"/>
        <v>5.9138667914681184E-2</v>
      </c>
      <c r="S780">
        <f t="shared" si="125"/>
        <v>4.8877610245873684E-2</v>
      </c>
      <c r="T780">
        <f t="shared" si="129"/>
        <v>5.9150365662668861E-2</v>
      </c>
      <c r="U780">
        <f t="shared" si="130"/>
        <v>4.4763104987676269E-3</v>
      </c>
      <c r="V780">
        <v>0.26057215185794647</v>
      </c>
      <c r="W780" s="5">
        <f t="shared" si="126"/>
        <v>2.5258020014087217E-2</v>
      </c>
      <c r="X780" s="5">
        <f t="shared" si="132"/>
        <v>-0.23531413184385924</v>
      </c>
      <c r="Y780" s="5">
        <f t="shared" si="133"/>
        <v>0.71871718282766484</v>
      </c>
      <c r="Z780" s="5">
        <f t="shared" si="134"/>
        <v>4.8786904961229539E-2</v>
      </c>
    </row>
    <row r="781" spans="15:26" x14ac:dyDescent="0.25">
      <c r="O781" s="4">
        <f t="shared" si="131"/>
        <v>6.7799999999998999</v>
      </c>
      <c r="P781">
        <f t="shared" si="127"/>
        <v>4.8862436308773544E-2</v>
      </c>
      <c r="Q781">
        <f t="shared" si="124"/>
        <v>4.8877610245873684E-2</v>
      </c>
      <c r="R781">
        <f t="shared" si="128"/>
        <v>5.9150365662668861E-2</v>
      </c>
      <c r="S781">
        <f t="shared" si="125"/>
        <v>4.8892757472628723E-2</v>
      </c>
      <c r="T781">
        <f t="shared" si="129"/>
        <v>5.9162577212544629E-2</v>
      </c>
      <c r="U781">
        <f t="shared" si="130"/>
        <v>4.5325747875767514E-3</v>
      </c>
      <c r="V781">
        <v>0.26113470644428699</v>
      </c>
      <c r="W781" s="5">
        <f t="shared" si="126"/>
        <v>2.5370111655718886E-2</v>
      </c>
      <c r="X781" s="5">
        <f t="shared" si="132"/>
        <v>-0.23576459478856809</v>
      </c>
      <c r="Y781" s="5">
        <f t="shared" si="133"/>
        <v>0.71829272722828208</v>
      </c>
      <c r="Z781" s="5">
        <f t="shared" si="134"/>
        <v>4.8802078898329278E-2</v>
      </c>
    </row>
    <row r="782" spans="15:26" x14ac:dyDescent="0.25">
      <c r="O782" s="4">
        <f t="shared" si="131"/>
        <v>6.7899999999998997</v>
      </c>
      <c r="P782">
        <f t="shared" si="127"/>
        <v>4.8877610245873684E-2</v>
      </c>
      <c r="Q782">
        <f t="shared" si="124"/>
        <v>4.8892757472628723E-2</v>
      </c>
      <c r="R782">
        <f t="shared" si="128"/>
        <v>5.9162577212544629E-2</v>
      </c>
      <c r="S782">
        <f t="shared" si="125"/>
        <v>4.8907878861029194E-2</v>
      </c>
      <c r="T782">
        <f t="shared" si="129"/>
        <v>5.9175301584949117E-2</v>
      </c>
      <c r="U782">
        <f t="shared" si="130"/>
        <v>4.5887411404487389E-3</v>
      </c>
      <c r="V782">
        <v>0.26169771428810734</v>
      </c>
      <c r="W782" s="5">
        <f t="shared" si="126"/>
        <v>2.5482534439330538E-2</v>
      </c>
      <c r="X782" s="5">
        <f t="shared" si="132"/>
        <v>-0.2362151798487768</v>
      </c>
      <c r="Y782" s="5">
        <f t="shared" si="133"/>
        <v>0.71786843463842387</v>
      </c>
      <c r="Z782" s="5">
        <f t="shared" si="134"/>
        <v>4.881722612508408E-2</v>
      </c>
    </row>
    <row r="783" spans="15:26" x14ac:dyDescent="0.25">
      <c r="O783" s="4">
        <f t="shared" si="131"/>
        <v>6.7999999999998995</v>
      </c>
      <c r="P783">
        <f t="shared" si="127"/>
        <v>4.8892757472628723E-2</v>
      </c>
      <c r="Q783">
        <f t="shared" si="124"/>
        <v>4.8907878861029194E-2</v>
      </c>
      <c r="R783">
        <f t="shared" si="128"/>
        <v>5.9175301584949117E-2</v>
      </c>
      <c r="S783">
        <f t="shared" si="125"/>
        <v>4.8922975275988934E-2</v>
      </c>
      <c r="T783">
        <f t="shared" si="129"/>
        <v>5.9188537448611536E-2</v>
      </c>
      <c r="U783">
        <f t="shared" si="130"/>
        <v>4.6447743662419204E-3</v>
      </c>
      <c r="V783">
        <v>0.2622611810060399</v>
      </c>
      <c r="W783" s="5">
        <f t="shared" si="126"/>
        <v>2.5595288853332204E-2</v>
      </c>
      <c r="X783" s="5">
        <f t="shared" si="132"/>
        <v>-0.2366658921527077</v>
      </c>
      <c r="Y783" s="5">
        <f t="shared" si="133"/>
        <v>0.71744430138618209</v>
      </c>
      <c r="Z783" s="5">
        <f t="shared" si="134"/>
        <v>4.8832347513484031E-2</v>
      </c>
    </row>
    <row r="784" spans="15:26" x14ac:dyDescent="0.25">
      <c r="O784" s="4">
        <f t="shared" si="131"/>
        <v>6.8099999999998992</v>
      </c>
      <c r="P784">
        <f t="shared" si="127"/>
        <v>4.8907878861029194E-2</v>
      </c>
      <c r="Q784">
        <f t="shared" si="124"/>
        <v>4.8922975275988934E-2</v>
      </c>
      <c r="R784">
        <f t="shared" si="128"/>
        <v>5.9188537448611536E-2</v>
      </c>
      <c r="S784">
        <f t="shared" si="125"/>
        <v>4.89380475747795E-2</v>
      </c>
      <c r="T784">
        <f t="shared" si="129"/>
        <v>5.92022830511552E-2</v>
      </c>
      <c r="U784">
        <f t="shared" si="130"/>
        <v>4.7006323543662826E-3</v>
      </c>
      <c r="V784">
        <v>0.26282511220141047</v>
      </c>
      <c r="W784" s="5">
        <f t="shared" si="126"/>
        <v>2.5708375386133867E-2</v>
      </c>
      <c r="X784" s="5">
        <f t="shared" si="132"/>
        <v>-0.23711673681527662</v>
      </c>
      <c r="Y784" s="5">
        <f t="shared" si="133"/>
        <v>0.71702032381782232</v>
      </c>
      <c r="Z784" s="5">
        <f t="shared" si="134"/>
        <v>4.8847443928443472E-2</v>
      </c>
    </row>
    <row r="785" spans="15:26" x14ac:dyDescent="0.25">
      <c r="O785" s="4">
        <f t="shared" si="131"/>
        <v>6.819999999999899</v>
      </c>
      <c r="P785">
        <f t="shared" si="127"/>
        <v>4.8922975275988934E-2</v>
      </c>
      <c r="Q785">
        <f t="shared" si="124"/>
        <v>4.89380475747795E-2</v>
      </c>
      <c r="R785">
        <f t="shared" si="128"/>
        <v>5.92022830511552E-2</v>
      </c>
      <c r="S785">
        <f t="shared" si="125"/>
        <v>4.8953096606578289E-2</v>
      </c>
      <c r="T785">
        <f t="shared" si="129"/>
        <v>5.9216536293352176E-2</v>
      </c>
      <c r="U785">
        <f t="shared" si="130"/>
        <v>4.7562804196976064E-3</v>
      </c>
      <c r="V785">
        <v>0.26338951346001571</v>
      </c>
      <c r="W785" s="5">
        <f t="shared" si="126"/>
        <v>2.5821794526145525E-2</v>
      </c>
      <c r="X785" s="5">
        <f t="shared" si="132"/>
        <v>-0.23756771893387019</v>
      </c>
      <c r="Y785" s="5">
        <f t="shared" si="133"/>
        <v>0.7165964983007741</v>
      </c>
      <c r="Z785" s="5">
        <f t="shared" si="134"/>
        <v>4.8862516227233629E-2</v>
      </c>
    </row>
    <row r="786" spans="15:26" x14ac:dyDescent="0.25">
      <c r="O786" s="4">
        <f t="shared" si="131"/>
        <v>6.8299999999998988</v>
      </c>
      <c r="P786">
        <f t="shared" si="127"/>
        <v>4.89380475747795E-2</v>
      </c>
      <c r="Q786">
        <f t="shared" si="124"/>
        <v>4.8953096606578289E-2</v>
      </c>
      <c r="R786">
        <f t="shared" si="128"/>
        <v>5.9216536293352176E-2</v>
      </c>
      <c r="S786">
        <f t="shared" si="125"/>
        <v>4.8968123211837453E-2</v>
      </c>
      <c r="T786">
        <f t="shared" si="129"/>
        <v>5.9231294603846005E-2</v>
      </c>
      <c r="U786">
        <f t="shared" si="130"/>
        <v>4.8116713493828213E-3</v>
      </c>
      <c r="V786">
        <v>0.2639543903466634</v>
      </c>
      <c r="W786" s="5">
        <f t="shared" si="126"/>
        <v>2.5935546761777187E-2</v>
      </c>
      <c r="X786" s="5">
        <f t="shared" si="132"/>
        <v>-0.23801884358488623</v>
      </c>
      <c r="Y786" s="5">
        <f t="shared" si="133"/>
        <v>0.71617282122606307</v>
      </c>
      <c r="Z786" s="5">
        <f t="shared" si="134"/>
        <v>4.8877565259032078E-2</v>
      </c>
    </row>
    <row r="787" spans="15:26" x14ac:dyDescent="0.25">
      <c r="O787" s="4">
        <f t="shared" si="131"/>
        <v>6.8399999999998986</v>
      </c>
      <c r="P787">
        <f t="shared" si="127"/>
        <v>4.8953096606578289E-2</v>
      </c>
      <c r="Q787">
        <f t="shared" si="124"/>
        <v>4.8968123211837453E-2</v>
      </c>
      <c r="R787">
        <f t="shared" si="128"/>
        <v>5.9231294603846005E-2</v>
      </c>
      <c r="S787">
        <f t="shared" si="125"/>
        <v>4.8983128221859323E-2</v>
      </c>
      <c r="T787">
        <f t="shared" si="129"/>
        <v>5.9246555076818738E-2</v>
      </c>
      <c r="U787">
        <f t="shared" si="130"/>
        <v>4.8667716972732988E-3</v>
      </c>
      <c r="V787">
        <v>0.26451974840044595</v>
      </c>
      <c r="W787" s="5">
        <f t="shared" si="126"/>
        <v>2.6049632581438845E-2</v>
      </c>
      <c r="X787" s="5">
        <f t="shared" si="132"/>
        <v>-0.23847011581900712</v>
      </c>
      <c r="Y787" s="5">
        <f t="shared" si="133"/>
        <v>0.71574928901164236</v>
      </c>
      <c r="Z787" s="5">
        <f t="shared" si="134"/>
        <v>4.8892591864290881E-2</v>
      </c>
    </row>
    <row r="788" spans="15:26" x14ac:dyDescent="0.25">
      <c r="O788" s="4">
        <f t="shared" si="131"/>
        <v>6.8499999999998984</v>
      </c>
      <c r="P788">
        <f t="shared" si="127"/>
        <v>4.8968123211837453E-2</v>
      </c>
      <c r="Q788">
        <f t="shared" si="124"/>
        <v>4.8983128221859323E-2</v>
      </c>
      <c r="R788">
        <f t="shared" si="128"/>
        <v>5.9246555076818738E-2</v>
      </c>
      <c r="S788">
        <f t="shared" si="125"/>
        <v>4.8998112458217224E-2</v>
      </c>
      <c r="T788">
        <f t="shared" si="129"/>
        <v>5.9262314363379351E-2</v>
      </c>
      <c r="U788">
        <f t="shared" si="130"/>
        <v>4.9215371560612162E-3</v>
      </c>
      <c r="V788">
        <v>0.26508559313139823</v>
      </c>
      <c r="W788" s="5">
        <f t="shared" si="126"/>
        <v>2.6164052473540506E-2</v>
      </c>
      <c r="X788" s="5">
        <f t="shared" si="132"/>
        <v>-0.23892154065785773</v>
      </c>
      <c r="Y788" s="5">
        <f t="shared" si="133"/>
        <v>0.71532589810472103</v>
      </c>
      <c r="Z788" s="5">
        <f t="shared" si="134"/>
        <v>4.8907596874312412E-2</v>
      </c>
    </row>
    <row r="789" spans="15:26" x14ac:dyDescent="0.25">
      <c r="O789" s="4">
        <f t="shared" si="131"/>
        <v>6.8599999999998982</v>
      </c>
      <c r="P789">
        <f t="shared" si="127"/>
        <v>4.8983128221859323E-2</v>
      </c>
      <c r="Q789">
        <f t="shared" si="124"/>
        <v>4.8998112458217224E-2</v>
      </c>
      <c r="R789">
        <f t="shared" si="128"/>
        <v>5.9262314363379351E-2</v>
      </c>
      <c r="S789">
        <f t="shared" si="125"/>
        <v>4.9013076732205785E-2</v>
      </c>
      <c r="T789">
        <f t="shared" si="129"/>
        <v>5.9278568688357972E-2</v>
      </c>
      <c r="U789">
        <f t="shared" si="130"/>
        <v>4.9759250978620179E-3</v>
      </c>
      <c r="V789">
        <v>0.26565193001606568</v>
      </c>
      <c r="W789" s="5">
        <f t="shared" si="126"/>
        <v>2.6278806926492173E-2</v>
      </c>
      <c r="X789" s="5">
        <f t="shared" si="132"/>
        <v>-0.23937312308957351</v>
      </c>
      <c r="Y789" s="5">
        <f t="shared" si="133"/>
        <v>0.71490264498486444</v>
      </c>
      <c r="Z789" s="5">
        <f t="shared" si="134"/>
        <v>4.8922581110669869E-2</v>
      </c>
    </row>
    <row r="790" spans="15:26" x14ac:dyDescent="0.25">
      <c r="O790" s="4">
        <f t="shared" si="131"/>
        <v>6.869999999999898</v>
      </c>
      <c r="P790">
        <f t="shared" si="127"/>
        <v>4.8998112458217224E-2</v>
      </c>
      <c r="Q790">
        <f t="shared" si="124"/>
        <v>4.9013076732205785E-2</v>
      </c>
      <c r="R790">
        <f t="shared" si="128"/>
        <v>5.9278568688357972E-2</v>
      </c>
      <c r="S790">
        <f t="shared" si="125"/>
        <v>4.9028021844338826E-2</v>
      </c>
      <c r="T790">
        <f t="shared" si="129"/>
        <v>5.9295313879738035E-2</v>
      </c>
      <c r="U790">
        <f t="shared" si="130"/>
        <v>5.0298958380062646E-3</v>
      </c>
      <c r="V790">
        <v>0.26621876449324372</v>
      </c>
      <c r="W790" s="5">
        <f t="shared" si="126"/>
        <v>2.6393896428703833E-2</v>
      </c>
      <c r="X790" s="5">
        <f t="shared" si="132"/>
        <v>-0.2398248680645399</v>
      </c>
      <c r="Y790" s="5">
        <f t="shared" si="133"/>
        <v>0.71447952616695953</v>
      </c>
      <c r="Z790" s="5">
        <f t="shared" si="134"/>
        <v>4.8937545384658145E-2</v>
      </c>
    </row>
    <row r="791" spans="15:26" x14ac:dyDescent="0.25">
      <c r="O791" s="4">
        <f t="shared" si="131"/>
        <v>6.8799999999998978</v>
      </c>
      <c r="P791">
        <f t="shared" si="127"/>
        <v>4.9013076732205785E-2</v>
      </c>
      <c r="Q791">
        <f t="shared" si="124"/>
        <v>4.9028021844338826E-2</v>
      </c>
      <c r="R791">
        <f t="shared" si="128"/>
        <v>5.9295313879738035E-2</v>
      </c>
      <c r="S791">
        <f t="shared" si="125"/>
        <v>4.9042948583803814E-2</v>
      </c>
      <c r="T791">
        <f t="shared" si="129"/>
        <v>5.9312545335715186E-2</v>
      </c>
      <c r="U791">
        <f t="shared" si="130"/>
        <v>5.0834063977150869E-3</v>
      </c>
      <c r="V791">
        <v>0.26678610196000535</v>
      </c>
      <c r="W791" s="5">
        <f t="shared" si="126"/>
        <v>2.6509321468585492E-2</v>
      </c>
      <c r="X791" s="5">
        <f t="shared" si="132"/>
        <v>-0.24027678049141987</v>
      </c>
      <c r="Y791" s="5">
        <f t="shared" si="133"/>
        <v>0.71405653820396575</v>
      </c>
      <c r="Z791" s="5">
        <f t="shared" si="134"/>
        <v>4.8952490496790853E-2</v>
      </c>
    </row>
    <row r="792" spans="15:26" x14ac:dyDescent="0.25">
      <c r="O792" s="4">
        <f t="shared" si="131"/>
        <v>6.8899999999998975</v>
      </c>
      <c r="P792">
        <f t="shared" si="127"/>
        <v>4.9028021844338826E-2</v>
      </c>
      <c r="Q792">
        <f t="shared" si="124"/>
        <v>4.9042948583803814E-2</v>
      </c>
      <c r="R792">
        <f t="shared" si="128"/>
        <v>5.9312545335715186E-2</v>
      </c>
      <c r="S792">
        <f t="shared" si="125"/>
        <v>4.9057857727917514E-2</v>
      </c>
      <c r="T792">
        <f t="shared" si="129"/>
        <v>5.9330258022257068E-2</v>
      </c>
      <c r="U792">
        <f t="shared" si="130"/>
        <v>5.1364135541881462E-3</v>
      </c>
      <c r="V792">
        <v>0.26735394776740662</v>
      </c>
      <c r="W792" s="5">
        <f t="shared" si="126"/>
        <v>2.6625082534547154E-2</v>
      </c>
      <c r="X792" s="5">
        <f t="shared" si="132"/>
        <v>-0.24072886523285947</v>
      </c>
      <c r="Y792" s="5">
        <f t="shared" si="133"/>
        <v>0.71363367768988428</v>
      </c>
      <c r="Z792" s="5">
        <f t="shared" si="134"/>
        <v>4.89674172362555E-2</v>
      </c>
    </row>
    <row r="793" spans="15:26" x14ac:dyDescent="0.25">
      <c r="O793" s="4">
        <f t="shared" si="131"/>
        <v>6.8999999999998973</v>
      </c>
      <c r="P793">
        <f t="shared" si="127"/>
        <v>4.9042948583803814E-2</v>
      </c>
      <c r="Q793">
        <f t="shared" si="124"/>
        <v>4.9057857727917514E-2</v>
      </c>
      <c r="R793">
        <f t="shared" si="128"/>
        <v>5.9330258022257068E-2</v>
      </c>
      <c r="S793">
        <f t="shared" si="125"/>
        <v>4.9072750041574936E-2</v>
      </c>
      <c r="T793">
        <f t="shared" si="129"/>
        <v>5.9348446465195923E-2</v>
      </c>
      <c r="U793">
        <f t="shared" si="130"/>
        <v>5.1888732938854083E-3</v>
      </c>
      <c r="V793">
        <v>0.26792230721616278</v>
      </c>
      <c r="W793" s="5">
        <f t="shared" si="126"/>
        <v>2.6741180114998812E-2</v>
      </c>
      <c r="X793" s="5">
        <f t="shared" si="132"/>
        <v>-0.24118112710116396</v>
      </c>
      <c r="Y793" s="5">
        <f t="shared" si="133"/>
        <v>0.71321094126273876</v>
      </c>
      <c r="Z793" s="5">
        <f t="shared" si="134"/>
        <v>4.8982326380368785E-2</v>
      </c>
    </row>
    <row r="794" spans="15:26" x14ac:dyDescent="0.25">
      <c r="O794" s="4">
        <f t="shared" si="131"/>
        <v>6.9099999999998971</v>
      </c>
      <c r="P794">
        <f t="shared" si="127"/>
        <v>4.9057857727917514E-2</v>
      </c>
      <c r="Q794">
        <f t="shared" si="124"/>
        <v>4.9072750041574936E-2</v>
      </c>
      <c r="R794">
        <f t="shared" si="128"/>
        <v>5.9348446465195923E-2</v>
      </c>
      <c r="S794">
        <f t="shared" si="125"/>
        <v>4.9087626276735685E-2</v>
      </c>
      <c r="T794">
        <f t="shared" si="129"/>
        <v>5.9367104772813081E-2</v>
      </c>
      <c r="U794">
        <f t="shared" si="130"/>
        <v>5.2407438617158202E-3</v>
      </c>
      <c r="V794">
        <v>0.26849118555224888</v>
      </c>
      <c r="W794" s="5">
        <f t="shared" si="126"/>
        <v>2.6857614698350473E-2</v>
      </c>
      <c r="X794" s="5">
        <f t="shared" si="132"/>
        <v>-0.24163357085389842</v>
      </c>
      <c r="Y794" s="5">
        <f t="shared" si="133"/>
        <v>0.71278832560759831</v>
      </c>
      <c r="Z794" s="5">
        <f t="shared" si="134"/>
        <v>4.8997218694025867E-2</v>
      </c>
    </row>
    <row r="795" spans="15:26" x14ac:dyDescent="0.25">
      <c r="O795" s="4">
        <f t="shared" si="131"/>
        <v>6.9199999999998969</v>
      </c>
      <c r="P795">
        <f t="shared" si="127"/>
        <v>4.9072750041574936E-2</v>
      </c>
      <c r="Q795">
        <f t="shared" si="124"/>
        <v>4.9087626276735685E-2</v>
      </c>
      <c r="R795">
        <f t="shared" si="128"/>
        <v>5.9367104772813081E-2</v>
      </c>
      <c r="S795">
        <f t="shared" si="125"/>
        <v>4.9102487171838044E-2</v>
      </c>
      <c r="T795">
        <f t="shared" si="129"/>
        <v>5.9386226582670162E-2</v>
      </c>
      <c r="U795">
        <f t="shared" si="130"/>
        <v>5.2919781857080628E-3</v>
      </c>
      <c r="V795">
        <v>0.26906058796272059</v>
      </c>
      <c r="W795" s="5">
        <f t="shared" si="126"/>
        <v>2.6974386773012133E-2</v>
      </c>
      <c r="X795" s="5">
        <f t="shared" si="132"/>
        <v>-0.24208620118970844</v>
      </c>
      <c r="Y795" s="5">
        <f t="shared" si="133"/>
        <v>0.71236582745943333</v>
      </c>
      <c r="Z795" s="5">
        <f t="shared" si="134"/>
        <v>4.9012094929186192E-2</v>
      </c>
    </row>
    <row r="796" spans="15:26" x14ac:dyDescent="0.25">
      <c r="O796" s="4">
        <f t="shared" si="131"/>
        <v>6.9299999999998967</v>
      </c>
      <c r="P796">
        <f t="shared" si="127"/>
        <v>4.9087626276735685E-2</v>
      </c>
      <c r="Q796">
        <f t="shared" si="124"/>
        <v>4.9102487171838044E-2</v>
      </c>
      <c r="R796">
        <f t="shared" si="128"/>
        <v>5.9386226582670162E-2</v>
      </c>
      <c r="S796">
        <f t="shared" si="125"/>
        <v>4.9117333451315387E-2</v>
      </c>
      <c r="T796">
        <f t="shared" si="129"/>
        <v>5.9405805129113906E-2</v>
      </c>
      <c r="U796">
        <f t="shared" si="130"/>
        <v>5.342535944374319E-3</v>
      </c>
      <c r="V796">
        <v>0.26963051957101164</v>
      </c>
      <c r="W796" s="5">
        <f t="shared" si="126"/>
        <v>2.7091496827393795E-2</v>
      </c>
      <c r="X796" s="5">
        <f t="shared" si="132"/>
        <v>-0.24253902274361785</v>
      </c>
      <c r="Y796" s="5">
        <f t="shared" si="133"/>
        <v>0.71194344360633322</v>
      </c>
      <c r="Z796" s="5">
        <f t="shared" si="134"/>
        <v>4.9026955824288239E-2</v>
      </c>
    </row>
    <row r="797" spans="15:26" x14ac:dyDescent="0.25">
      <c r="O797" s="4">
        <f t="shared" si="131"/>
        <v>6.9399999999998965</v>
      </c>
      <c r="P797">
        <f t="shared" si="127"/>
        <v>4.9102487171838044E-2</v>
      </c>
      <c r="Q797">
        <f t="shared" si="124"/>
        <v>4.9117333451315387E-2</v>
      </c>
      <c r="R797">
        <f t="shared" si="128"/>
        <v>5.9405805129113906E-2</v>
      </c>
      <c r="S797">
        <f t="shared" si="125"/>
        <v>4.9132165824984142E-2</v>
      </c>
      <c r="T797">
        <f t="shared" si="129"/>
        <v>5.9425833151099963E-2</v>
      </c>
      <c r="U797">
        <f t="shared" si="130"/>
        <v>5.3923675986056636E-3</v>
      </c>
      <c r="V797">
        <v>0.270200985432897</v>
      </c>
      <c r="W797" s="5">
        <f t="shared" si="126"/>
        <v>2.7208945349905457E-2</v>
      </c>
      <c r="X797" s="5">
        <f t="shared" si="132"/>
        <v>-0.24299204008299155</v>
      </c>
      <c r="Y797" s="5">
        <f t="shared" si="133"/>
        <v>0.71152117089223899</v>
      </c>
      <c r="Z797" s="5">
        <f t="shared" si="134"/>
        <v>4.9041802103765249E-2</v>
      </c>
    </row>
    <row r="798" spans="15:26" x14ac:dyDescent="0.25">
      <c r="O798" s="4">
        <f t="shared" si="131"/>
        <v>6.9499999999998963</v>
      </c>
      <c r="P798">
        <f t="shared" si="127"/>
        <v>4.9117333451315387E-2</v>
      </c>
      <c r="Q798">
        <f t="shared" si="124"/>
        <v>4.9132165824984142E-2</v>
      </c>
      <c r="R798">
        <f t="shared" si="128"/>
        <v>5.9425833151099963E-2</v>
      </c>
      <c r="S798">
        <f t="shared" si="125"/>
        <v>4.9146984987525427E-2</v>
      </c>
      <c r="T798">
        <f t="shared" si="129"/>
        <v>5.9446302953718513E-2</v>
      </c>
      <c r="U798">
        <f t="shared" si="130"/>
        <v>5.4414297618549639E-3</v>
      </c>
      <c r="V798">
        <v>0.27077199053154188</v>
      </c>
      <c r="W798" s="5">
        <f t="shared" si="126"/>
        <v>2.7326732828957114E-2</v>
      </c>
      <c r="X798" s="5">
        <f t="shared" si="132"/>
        <v>-0.24344525770258477</v>
      </c>
      <c r="Y798" s="5">
        <f t="shared" si="133"/>
        <v>0.71109900622031563</v>
      </c>
      <c r="Z798" s="5">
        <f t="shared" si="134"/>
        <v>4.905663447743365E-2</v>
      </c>
    </row>
    <row r="799" spans="15:26" x14ac:dyDescent="0.25">
      <c r="O799" s="4">
        <f t="shared" si="131"/>
        <v>6.959999999999896</v>
      </c>
      <c r="P799">
        <f t="shared" si="127"/>
        <v>4.9132165824984142E-2</v>
      </c>
      <c r="Q799">
        <f t="shared" si="124"/>
        <v>4.9146984987525427E-2</v>
      </c>
      <c r="R799">
        <f t="shared" si="128"/>
        <v>5.9446302953718513E-2</v>
      </c>
      <c r="S799">
        <f t="shared" si="125"/>
        <v>4.9161791617968548E-2</v>
      </c>
      <c r="T799">
        <f t="shared" si="129"/>
        <v>5.9467206406380244E-2</v>
      </c>
      <c r="U799">
        <f t="shared" si="130"/>
        <v>5.4896788661729715E-3</v>
      </c>
      <c r="V799">
        <v>0.27134353977316245</v>
      </c>
      <c r="W799" s="5">
        <f t="shared" si="126"/>
        <v>2.7444859752958777E-2</v>
      </c>
      <c r="X799" s="5">
        <f t="shared" si="132"/>
        <v>-0.24389868002020368</v>
      </c>
      <c r="Y799" s="5">
        <f t="shared" si="133"/>
        <v>0.71067694655587843</v>
      </c>
      <c r="Z799" s="5">
        <f t="shared" si="134"/>
        <v>4.9071453639974477E-2</v>
      </c>
    </row>
    <row r="800" spans="15:26" x14ac:dyDescent="0.25">
      <c r="O800" s="4">
        <f t="shared" si="131"/>
        <v>6.9699999999998958</v>
      </c>
      <c r="P800">
        <f t="shared" si="127"/>
        <v>4.9146984987525427E-2</v>
      </c>
      <c r="Q800">
        <f t="shared" si="124"/>
        <v>4.9161791617968548E-2</v>
      </c>
      <c r="R800">
        <f t="shared" si="128"/>
        <v>5.9467206406380244E-2</v>
      </c>
      <c r="S800">
        <f t="shared" si="125"/>
        <v>4.917658637909314E-2</v>
      </c>
      <c r="T800">
        <f t="shared" si="129"/>
        <v>5.9488534882933916E-2</v>
      </c>
      <c r="U800">
        <f t="shared" si="130"/>
        <v>5.5370653553672034E-3</v>
      </c>
      <c r="V800">
        <v>0.27191563798267093</v>
      </c>
      <c r="W800" s="5">
        <f t="shared" si="126"/>
        <v>2.7563326610320436E-2</v>
      </c>
      <c r="X800" s="5">
        <f t="shared" si="132"/>
        <v>-0.2443523113723505</v>
      </c>
      <c r="Y800" s="5">
        <f t="shared" si="133"/>
        <v>0.71025498892931771</v>
      </c>
      <c r="Z800" s="5">
        <f t="shared" si="134"/>
        <v>4.9086260270417362E-2</v>
      </c>
    </row>
    <row r="801" spans="15:26" x14ac:dyDescent="0.25">
      <c r="O801" s="4">
        <f t="shared" si="131"/>
        <v>6.9799999999998956</v>
      </c>
      <c r="P801">
        <f t="shared" si="127"/>
        <v>4.9161791617968548E-2</v>
      </c>
      <c r="Q801">
        <f t="shared" si="124"/>
        <v>4.917658637909314E-2</v>
      </c>
      <c r="R801">
        <f t="shared" si="128"/>
        <v>5.9488534882933916E-2</v>
      </c>
      <c r="S801">
        <f t="shared" si="125"/>
        <v>4.9191369916912919E-2</v>
      </c>
      <c r="T801">
        <f t="shared" si="129"/>
        <v>5.9510279315118611E-2</v>
      </c>
      <c r="U801">
        <f t="shared" si="130"/>
        <v>5.58354501846944E-3</v>
      </c>
      <c r="V801">
        <v>0.27248828989871432</v>
      </c>
      <c r="W801" s="5">
        <f t="shared" si="126"/>
        <v>2.7682133889452093E-2</v>
      </c>
      <c r="X801" s="5">
        <f t="shared" si="132"/>
        <v>-0.24480615600926223</v>
      </c>
      <c r="Y801" s="5">
        <f t="shared" si="133"/>
        <v>0.70983313043944574</v>
      </c>
      <c r="Z801" s="5">
        <f t="shared" si="134"/>
        <v>4.91010550315416E-2</v>
      </c>
    </row>
    <row r="802" spans="15:26" x14ac:dyDescent="0.25">
      <c r="O802" s="4">
        <f t="shared" si="131"/>
        <v>6.9899999999998954</v>
      </c>
      <c r="P802">
        <f t="shared" si="127"/>
        <v>4.917658637909314E-2</v>
      </c>
      <c r="Q802">
        <f t="shared" si="124"/>
        <v>4.9191369916912919E-2</v>
      </c>
      <c r="R802">
        <f t="shared" si="128"/>
        <v>5.9510279315118611E-2</v>
      </c>
      <c r="S802">
        <f t="shared" si="125"/>
        <v>4.9206142860110214E-2</v>
      </c>
      <c r="T802">
        <f t="shared" si="129"/>
        <v>5.9532430155018759E-2</v>
      </c>
      <c r="U802">
        <f t="shared" si="130"/>
        <v>5.6290698900147481E-3</v>
      </c>
      <c r="V802">
        <v>0.27306150016925995</v>
      </c>
      <c r="W802" s="5">
        <f t="shared" si="126"/>
        <v>2.7801282078763759E-2</v>
      </c>
      <c r="X802" s="5">
        <f t="shared" si="132"/>
        <v>-0.2452602180904962</v>
      </c>
      <c r="Y802" s="5">
        <f t="shared" si="133"/>
        <v>0.70941136825644102</v>
      </c>
      <c r="Z802" s="5">
        <f t="shared" si="134"/>
        <v>4.9115838569361095E-2</v>
      </c>
    </row>
    <row r="803" spans="15:26" x14ac:dyDescent="0.25">
      <c r="O803" s="4">
        <f t="shared" si="131"/>
        <v>6.9999999999998952</v>
      </c>
      <c r="P803">
        <f t="shared" si="127"/>
        <v>4.9191369916912919E-2</v>
      </c>
      <c r="Q803">
        <f t="shared" si="124"/>
        <v>4.9206142860110214E-2</v>
      </c>
      <c r="R803">
        <f t="shared" si="128"/>
        <v>5.9532430155018759E-2</v>
      </c>
      <c r="S803">
        <f t="shared" si="125"/>
        <v>4.9220905819517519E-2</v>
      </c>
      <c r="T803">
        <f t="shared" si="129"/>
        <v>5.9554977404630935E-2</v>
      </c>
      <c r="U803">
        <f t="shared" si="130"/>
        <v>5.6735949612175401E-3</v>
      </c>
      <c r="V803">
        <v>0.27363527334679361</v>
      </c>
      <c r="W803" s="5">
        <f t="shared" si="126"/>
        <v>2.7920771666665418E-2</v>
      </c>
      <c r="X803" s="5">
        <f t="shared" si="132"/>
        <v>-0.24571450168012818</v>
      </c>
      <c r="Y803" s="5">
        <f t="shared" si="133"/>
        <v>0.70898969962505809</v>
      </c>
      <c r="Z803" s="5">
        <f t="shared" si="134"/>
        <v>4.9130611512557959E-2</v>
      </c>
    </row>
    <row r="804" spans="15:26" x14ac:dyDescent="0.25">
      <c r="O804" s="4">
        <f t="shared" si="131"/>
        <v>7.009999999999895</v>
      </c>
      <c r="P804">
        <f t="shared" si="127"/>
        <v>4.9206142860110214E-2</v>
      </c>
      <c r="Q804">
        <f t="shared" si="124"/>
        <v>4.9220905819517519E-2</v>
      </c>
      <c r="R804">
        <f t="shared" si="128"/>
        <v>5.9554977404630935E-2</v>
      </c>
      <c r="S804">
        <f t="shared" si="125"/>
        <v>4.9235659387512898E-2</v>
      </c>
      <c r="T804">
        <f t="shared" si="129"/>
        <v>5.9577910552273558E-2</v>
      </c>
      <c r="U804">
        <f t="shared" si="130"/>
        <v>5.7170688642622603E-3</v>
      </c>
      <c r="V804">
        <v>0.27420961388382459</v>
      </c>
      <c r="W804" s="5">
        <f t="shared" si="126"/>
        <v>2.8040603141567075E-2</v>
      </c>
      <c r="X804" s="5">
        <f t="shared" si="132"/>
        <v>-0.2461690107422575</v>
      </c>
      <c r="Y804" s="5">
        <f t="shared" si="133"/>
        <v>0.70856812186760687</v>
      </c>
      <c r="Z804" s="5">
        <f t="shared" si="134"/>
        <v>4.9145374471965007E-2</v>
      </c>
    </row>
    <row r="805" spans="15:26" x14ac:dyDescent="0.25">
      <c r="O805" s="4">
        <f t="shared" si="131"/>
        <v>7.0199999999998948</v>
      </c>
      <c r="P805">
        <f t="shared" si="127"/>
        <v>4.9220905819517519E-2</v>
      </c>
      <c r="Q805">
        <f t="shared" si="124"/>
        <v>4.9235659387512898E-2</v>
      </c>
      <c r="R805">
        <f t="shared" si="128"/>
        <v>5.9577910552273558E-2</v>
      </c>
      <c r="S805">
        <f t="shared" si="125"/>
        <v>4.9250404137569037E-2</v>
      </c>
      <c r="T805">
        <f t="shared" si="129"/>
        <v>5.9601218676978665E-2</v>
      </c>
      <c r="U805">
        <f t="shared" si="130"/>
        <v>5.7594506705106506E-3</v>
      </c>
      <c r="V805">
        <v>0.27478452612774135</v>
      </c>
      <c r="W805" s="5">
        <f t="shared" si="126"/>
        <v>2.8160776991878741E-2</v>
      </c>
      <c r="X805" s="5">
        <f t="shared" si="132"/>
        <v>-0.2466237491358626</v>
      </c>
      <c r="Y805" s="5">
        <f t="shared" si="133"/>
        <v>0.7081466323873814</v>
      </c>
      <c r="Z805" s="5">
        <f t="shared" si="134"/>
        <v>4.916012803996004E-2</v>
      </c>
    </row>
    <row r="806" spans="15:26" x14ac:dyDescent="0.25">
      <c r="O806" s="4">
        <f t="shared" si="131"/>
        <v>7.0299999999998946</v>
      </c>
      <c r="P806">
        <f t="shared" si="127"/>
        <v>4.9235659387512898E-2</v>
      </c>
      <c r="Q806">
        <f t="shared" si="124"/>
        <v>4.9250404137569037E-2</v>
      </c>
      <c r="R806">
        <f t="shared" si="128"/>
        <v>5.9601218676978665E-2</v>
      </c>
      <c r="S806">
        <f t="shared" si="125"/>
        <v>4.9265140623606374E-2</v>
      </c>
      <c r="T806">
        <f t="shared" si="129"/>
        <v>5.9624890307853909E-2</v>
      </c>
      <c r="U806">
        <f t="shared" si="130"/>
        <v>5.8006853875243319E-3</v>
      </c>
      <c r="V806">
        <v>0.27536001431672474</v>
      </c>
      <c r="W806" s="5">
        <f t="shared" si="126"/>
        <v>2.8281293706010398E-2</v>
      </c>
      <c r="X806" s="5">
        <f t="shared" si="132"/>
        <v>-0.24707872061071434</v>
      </c>
      <c r="Y806" s="5">
        <f t="shared" si="133"/>
        <v>0.70772522867132692</v>
      </c>
      <c r="Z806" s="5">
        <f t="shared" si="134"/>
        <v>4.9174872790015769E-2</v>
      </c>
    </row>
    <row r="807" spans="15:26" x14ac:dyDescent="0.25">
      <c r="O807" s="4">
        <f t="shared" si="131"/>
        <v>7.0399999999998943</v>
      </c>
      <c r="P807">
        <f t="shared" si="127"/>
        <v>4.9250404137569037E-2</v>
      </c>
      <c r="Q807">
        <f t="shared" ref="Q807:Q870" si="135">$R$12+(O807+$C$3)*$Q$12+$P$12*((O807+$C$3)^2)+$O$12*((O807+$C$3)^3)+$N$12*((O807+$C$3)^4)+$M$12*((O807+$C$3)^5)+$L$12*((O807+$C$3)^6)+$K$12*((O807+$C$3)^7)+$J$12*((O807+$C$3)^8)+$I$12*((O807+$C$3)^9)+$H$12*((O807+$C$3)^10)</f>
        <v>4.9265140623606374E-2</v>
      </c>
      <c r="R807">
        <f t="shared" si="128"/>
        <v>5.9624890307853909E-2</v>
      </c>
      <c r="S807">
        <f t="shared" ref="S807:S870" si="136">$R$12+(O807+2*$C$3)*$Q$12+$P$12*((O807+2*$C$3)^2)+$O$12*((O807+2*$C$3)^3)+$N$12*((O807+2*$C$3)^4)+$M$12*((O807+2*$C$3)^5)+$L$12*((O807+2*$C$3)^6)+$K$12*((O807+2*$C$3)^7)+$J$12*((O807+2*$C$3)^8)+$I$12*((O807+2*$C$3)^9)+$H$12*((O807+2*$C$3)^10)</f>
        <v>4.9279869379511454E-2</v>
      </c>
      <c r="T807">
        <f t="shared" si="129"/>
        <v>5.9648913536687734E-2</v>
      </c>
      <c r="U807">
        <f t="shared" si="130"/>
        <v>5.8407292833824401E-3</v>
      </c>
      <c r="V807">
        <v>0.27593608257424751</v>
      </c>
      <c r="W807" s="5">
        <f t="shared" ref="W807:W870" si="137">((O807^3)/6)*($C$2^2)</f>
        <v>2.8402153772372062E-2</v>
      </c>
      <c r="X807" s="5">
        <f t="shared" si="132"/>
        <v>-0.24753392880187544</v>
      </c>
      <c r="Y807" s="5">
        <f t="shared" si="133"/>
        <v>0.70730390829369683</v>
      </c>
      <c r="Z807" s="5">
        <f t="shared" si="134"/>
        <v>4.9189609276052801E-2</v>
      </c>
    </row>
    <row r="808" spans="15:26" x14ac:dyDescent="0.25">
      <c r="O808" s="4">
        <f t="shared" si="131"/>
        <v>7.0499999999998941</v>
      </c>
      <c r="P808">
        <f t="shared" ref="P808:P871" si="138">$R$12+O808*$Q$12+$P$12*(O808^2)+$O$12*(O808^3)+$N$12*(O808^4)+$M$12*(O808^5)+$L$12*(O808^6)+$K$12*(O808^7)+$J$12*(O808^8)+$I$12*(O808^9)+$H$12*(O808^10)</f>
        <v>4.9265140623606374E-2</v>
      </c>
      <c r="Q808">
        <f t="shared" si="135"/>
        <v>4.9279869379511454E-2</v>
      </c>
      <c r="R808">
        <f t="shared" ref="R808:R871" si="139">P808+(O808*(Q808-P808))/$C$3</f>
        <v>5.9648913536687734E-2</v>
      </c>
      <c r="S808">
        <f t="shared" si="136"/>
        <v>4.9294590918587511E-2</v>
      </c>
      <c r="T808">
        <f t="shared" ref="T808:T871" si="140">Q808+((O808+$C$3)*(S808-Q808)/$C$3)</f>
        <v>5.9673275967207465E-2</v>
      </c>
      <c r="U808">
        <f t="shared" ref="U808:U871" si="141">((T808-R808)/$C$3)+($C$2^2)*O808</f>
        <v>5.8795335519730464E-3</v>
      </c>
      <c r="V808">
        <v>0.27651273490469824</v>
      </c>
      <c r="W808" s="5">
        <f t="shared" si="137"/>
        <v>2.852335767937372E-2</v>
      </c>
      <c r="X808" s="5">
        <f t="shared" si="132"/>
        <v>-0.24798937722532452</v>
      </c>
      <c r="Y808" s="5">
        <f t="shared" si="133"/>
        <v>0.70688266891890172</v>
      </c>
      <c r="Z808" s="5">
        <f t="shared" si="134"/>
        <v>4.9204338031957499E-2</v>
      </c>
    </row>
    <row r="809" spans="15:26" x14ac:dyDescent="0.25">
      <c r="O809" s="4">
        <f t="shared" ref="O809:O872" si="142">O808+$C$3</f>
        <v>7.0599999999998939</v>
      </c>
      <c r="P809">
        <f t="shared" si="138"/>
        <v>4.9279869379511454E-2</v>
      </c>
      <c r="Q809">
        <f t="shared" si="135"/>
        <v>4.9294590918587511E-2</v>
      </c>
      <c r="R809">
        <f t="shared" si="139"/>
        <v>5.9673275967207465E-2</v>
      </c>
      <c r="S809">
        <f t="shared" si="136"/>
        <v>4.9309305733005043E-2</v>
      </c>
      <c r="T809">
        <f t="shared" si="140"/>
        <v>5.9697964711782778E-2</v>
      </c>
      <c r="U809">
        <f t="shared" si="141"/>
        <v>5.9170490575312495E-3</v>
      </c>
      <c r="V809">
        <v>0.27708997518850431</v>
      </c>
      <c r="W809" s="5">
        <f t="shared" si="137"/>
        <v>2.8644905915425383E-2</v>
      </c>
      <c r="X809" s="5">
        <f t="shared" ref="X809:X872" si="143">-V809+W809</f>
        <v>-0.24844506927307894</v>
      </c>
      <c r="Y809" s="5">
        <f t="shared" ref="Y809:Y872" si="144">EXP(X809-$P$104*O809)</f>
        <v>0.70646150830470011</v>
      </c>
      <c r="Z809" s="5">
        <f t="shared" ref="Z809:Z872" si="145">LN(Y809)/-O809</f>
        <v>4.9219059571033223E-2</v>
      </c>
    </row>
    <row r="810" spans="15:26" x14ac:dyDescent="0.25">
      <c r="O810" s="4">
        <f t="shared" si="142"/>
        <v>7.0699999999998937</v>
      </c>
      <c r="P810">
        <f t="shared" si="138"/>
        <v>4.9294590918587511E-2</v>
      </c>
      <c r="Q810">
        <f t="shared" si="135"/>
        <v>4.9309305733005043E-2</v>
      </c>
      <c r="R810">
        <f t="shared" si="139"/>
        <v>5.9697964711782778E-2</v>
      </c>
      <c r="S810">
        <f t="shared" si="136"/>
        <v>4.932401429324923E-2</v>
      </c>
      <c r="T810">
        <f t="shared" si="140"/>
        <v>5.9722966385888962E-2</v>
      </c>
      <c r="U810">
        <f t="shared" si="141"/>
        <v>5.9532261106183745E-3</v>
      </c>
      <c r="V810">
        <v>0.27766780717721656</v>
      </c>
      <c r="W810" s="5">
        <f t="shared" si="137"/>
        <v>2.8766798968937041E-2</v>
      </c>
      <c r="X810" s="5">
        <f t="shared" si="143"/>
        <v>-0.24890100820827951</v>
      </c>
      <c r="Y810" s="5">
        <f t="shared" si="144"/>
        <v>0.70604042430540614</v>
      </c>
      <c r="Z810" s="5">
        <f t="shared" si="145"/>
        <v>4.9233774385450464E-2</v>
      </c>
    </row>
    <row r="811" spans="15:26" x14ac:dyDescent="0.25">
      <c r="O811" s="4">
        <f t="shared" si="142"/>
        <v>7.0799999999998935</v>
      </c>
      <c r="P811">
        <f t="shared" si="138"/>
        <v>4.9309305733005043E-2</v>
      </c>
      <c r="Q811">
        <f t="shared" si="135"/>
        <v>4.932401429324923E-2</v>
      </c>
      <c r="R811">
        <f t="shared" si="139"/>
        <v>5.9722966385888962E-2</v>
      </c>
      <c r="S811">
        <f t="shared" si="136"/>
        <v>4.9338717047591324E-2</v>
      </c>
      <c r="T811">
        <f t="shared" si="140"/>
        <v>5.9748267121793805E-2</v>
      </c>
      <c r="U811">
        <f t="shared" si="141"/>
        <v>5.9880163904842427E-3</v>
      </c>
      <c r="V811">
        <v>0.27824623448853902</v>
      </c>
      <c r="W811" s="5">
        <f t="shared" si="137"/>
        <v>2.8889037328318698E-2</v>
      </c>
      <c r="X811" s="5">
        <f t="shared" si="143"/>
        <v>-0.24935719716022031</v>
      </c>
      <c r="Y811" s="5">
        <f t="shared" si="144"/>
        <v>0.7056194148751217</v>
      </c>
      <c r="Z811" s="5">
        <f t="shared" si="145"/>
        <v>4.9248482945694255E-2</v>
      </c>
    </row>
    <row r="812" spans="15:26" x14ac:dyDescent="0.25">
      <c r="O812" s="4">
        <f t="shared" si="142"/>
        <v>7.0899999999998933</v>
      </c>
      <c r="P812">
        <f t="shared" si="138"/>
        <v>4.932401429324923E-2</v>
      </c>
      <c r="Q812">
        <f t="shared" si="135"/>
        <v>4.9338717047591324E-2</v>
      </c>
      <c r="R812">
        <f t="shared" si="139"/>
        <v>5.9748267121793805E-2</v>
      </c>
      <c r="S812">
        <f t="shared" si="136"/>
        <v>4.9353414421613645E-2</v>
      </c>
      <c r="T812">
        <f t="shared" si="140"/>
        <v>5.9773852603439134E-2</v>
      </c>
      <c r="U812">
        <f t="shared" si="141"/>
        <v>6.0213750645328849E-3</v>
      </c>
      <c r="V812">
        <v>0.27882526060150076</v>
      </c>
      <c r="W812" s="5">
        <f t="shared" si="137"/>
        <v>2.9011621481980363E-2</v>
      </c>
      <c r="X812" s="5">
        <f t="shared" si="143"/>
        <v>-0.2498136391195204</v>
      </c>
      <c r="Y812" s="5">
        <f t="shared" si="144"/>
        <v>0.70519847807085767</v>
      </c>
      <c r="Z812" s="5">
        <f t="shared" si="145"/>
        <v>4.9263185700035968E-2</v>
      </c>
    </row>
    <row r="813" spans="15:26" x14ac:dyDescent="0.25">
      <c r="O813" s="4">
        <f t="shared" si="142"/>
        <v>7.0999999999998931</v>
      </c>
      <c r="P813">
        <f t="shared" si="138"/>
        <v>4.9338717047591324E-2</v>
      </c>
      <c r="Q813">
        <f t="shared" si="135"/>
        <v>4.9353414421613645E-2</v>
      </c>
      <c r="R813">
        <f t="shared" si="139"/>
        <v>5.9773852603439134E-2</v>
      </c>
      <c r="S813">
        <f t="shared" si="136"/>
        <v>4.9368106817563456E-2</v>
      </c>
      <c r="T813">
        <f t="shared" si="140"/>
        <v>5.9799707941929327E-2</v>
      </c>
      <c r="U813">
        <f t="shared" si="141"/>
        <v>6.0532448490191928E-3</v>
      </c>
      <c r="V813">
        <v>0.27940488885196968</v>
      </c>
      <c r="W813" s="5">
        <f t="shared" si="137"/>
        <v>2.9134551918332027E-2</v>
      </c>
      <c r="X813" s="5">
        <f t="shared" si="143"/>
        <v>-0.25027033693363765</v>
      </c>
      <c r="Y813" s="5">
        <f t="shared" si="144"/>
        <v>0.7047776120554009</v>
      </c>
      <c r="Z813" s="5">
        <f t="shared" si="145"/>
        <v>4.9277883074058039E-2</v>
      </c>
    </row>
    <row r="814" spans="15:26" x14ac:dyDescent="0.25">
      <c r="O814" s="4">
        <f t="shared" si="142"/>
        <v>7.1099999999998929</v>
      </c>
      <c r="P814">
        <f t="shared" si="138"/>
        <v>4.9353414421613645E-2</v>
      </c>
      <c r="Q814">
        <f t="shared" si="135"/>
        <v>4.9368106817563456E-2</v>
      </c>
      <c r="R814">
        <f t="shared" si="139"/>
        <v>5.9799707941929327E-2</v>
      </c>
      <c r="S814">
        <f t="shared" si="136"/>
        <v>4.9382794613920977E-2</v>
      </c>
      <c r="T814">
        <f t="shared" si="140"/>
        <v>5.9825817824118201E-2</v>
      </c>
      <c r="U814">
        <f t="shared" si="141"/>
        <v>6.0835833188873367E-3</v>
      </c>
      <c r="V814">
        <v>0.27998512242692319</v>
      </c>
      <c r="W814" s="5">
        <f t="shared" si="137"/>
        <v>2.9257829125783685E-2</v>
      </c>
      <c r="X814" s="5">
        <f t="shared" si="143"/>
        <v>-0.25072729330113952</v>
      </c>
      <c r="Y814" s="5">
        <f t="shared" si="144"/>
        <v>0.70435681510104708</v>
      </c>
      <c r="Z814" s="5">
        <f t="shared" si="145"/>
        <v>4.9292575470007538E-2</v>
      </c>
    </row>
    <row r="815" spans="15:26" x14ac:dyDescent="0.25">
      <c r="O815" s="4">
        <f t="shared" si="142"/>
        <v>7.1199999999998926</v>
      </c>
      <c r="P815">
        <f t="shared" si="138"/>
        <v>4.9368106817563456E-2</v>
      </c>
      <c r="Q815">
        <f t="shared" si="135"/>
        <v>4.9382794613920977E-2</v>
      </c>
      <c r="R815">
        <f t="shared" si="139"/>
        <v>5.9825817824118201E-2</v>
      </c>
      <c r="S815">
        <f t="shared" si="136"/>
        <v>4.9397478164818431E-2</v>
      </c>
      <c r="T815">
        <f t="shared" si="140"/>
        <v>5.9852166403805591E-2</v>
      </c>
      <c r="U815">
        <f t="shared" si="141"/>
        <v>6.1123371687390278E-3</v>
      </c>
      <c r="V815">
        <v>0.28056596436020892</v>
      </c>
      <c r="W815" s="5">
        <f t="shared" si="137"/>
        <v>2.9381453592745348E-2</v>
      </c>
      <c r="X815" s="5">
        <f t="shared" si="143"/>
        <v>-0.25118451076746356</v>
      </c>
      <c r="Y815" s="5">
        <f t="shared" si="144"/>
        <v>0.70393608559226883</v>
      </c>
      <c r="Z815" s="5">
        <f t="shared" si="145"/>
        <v>4.9307263266364781E-2</v>
      </c>
    </row>
    <row r="816" spans="15:26" x14ac:dyDescent="0.25">
      <c r="O816" s="4">
        <f t="shared" si="142"/>
        <v>7.1299999999998924</v>
      </c>
      <c r="P816">
        <f t="shared" si="138"/>
        <v>4.9382794613920977E-2</v>
      </c>
      <c r="Q816">
        <f t="shared" si="135"/>
        <v>4.9397478164818431E-2</v>
      </c>
      <c r="R816">
        <f t="shared" si="139"/>
        <v>5.9852166403805591E-2</v>
      </c>
      <c r="S816">
        <f t="shared" si="136"/>
        <v>4.9412157799578249E-2</v>
      </c>
      <c r="T816">
        <f t="shared" si="140"/>
        <v>5.9878737383328114E-2</v>
      </c>
      <c r="U816">
        <f t="shared" si="141"/>
        <v>6.1394612522521668E-3</v>
      </c>
      <c r="V816">
        <v>0.28114741752721106</v>
      </c>
      <c r="W816" s="5">
        <f t="shared" si="137"/>
        <v>2.9505425807627005E-2</v>
      </c>
      <c r="X816" s="5">
        <f t="shared" si="143"/>
        <v>-0.25164199171958407</v>
      </c>
      <c r="Y816" s="5">
        <f t="shared" si="144"/>
        <v>0.7035154220291443</v>
      </c>
      <c r="Z816" s="5">
        <f t="shared" si="145"/>
        <v>4.9321946817261916E-2</v>
      </c>
    </row>
    <row r="817" spans="15:26" x14ac:dyDescent="0.25">
      <c r="O817" s="4">
        <f t="shared" si="142"/>
        <v>7.1399999999998922</v>
      </c>
      <c r="P817">
        <f t="shared" si="138"/>
        <v>4.9397478164818431E-2</v>
      </c>
      <c r="Q817">
        <f t="shared" si="135"/>
        <v>4.9412157799578249E-2</v>
      </c>
      <c r="R817">
        <f t="shared" si="139"/>
        <v>5.9878737383328114E-2</v>
      </c>
      <c r="S817">
        <f t="shared" si="136"/>
        <v>4.9426833822102861E-2</v>
      </c>
      <c r="T817">
        <f t="shared" si="140"/>
        <v>5.990551390467589E-2</v>
      </c>
      <c r="U817">
        <f t="shared" si="141"/>
        <v>6.1648995347776125E-3</v>
      </c>
      <c r="V817">
        <v>0.28172948464033754</v>
      </c>
      <c r="W817" s="5">
        <f t="shared" si="137"/>
        <v>2.9629746258838664E-2</v>
      </c>
      <c r="X817" s="5">
        <f t="shared" si="143"/>
        <v>-0.25209973838149885</v>
      </c>
      <c r="Y817" s="5">
        <f t="shared" si="144"/>
        <v>0.70309482303019533</v>
      </c>
      <c r="Z817" s="5">
        <f t="shared" si="145"/>
        <v>4.933662645202129E-2</v>
      </c>
    </row>
    <row r="818" spans="15:26" x14ac:dyDescent="0.25">
      <c r="O818" s="4">
        <f t="shared" si="142"/>
        <v>7.149999999999892</v>
      </c>
      <c r="P818">
        <f t="shared" si="138"/>
        <v>4.9412157799578249E-2</v>
      </c>
      <c r="Q818">
        <f t="shared" si="135"/>
        <v>4.9426833822102861E-2</v>
      </c>
      <c r="R818">
        <f t="shared" si="139"/>
        <v>5.990551390467589E-2</v>
      </c>
      <c r="S818">
        <f t="shared" si="136"/>
        <v>4.9441506510462502E-2</v>
      </c>
      <c r="T818">
        <f t="shared" si="140"/>
        <v>5.9932478687605241E-2</v>
      </c>
      <c r="U818">
        <f t="shared" si="141"/>
        <v>6.1886097929350157E-3</v>
      </c>
      <c r="V818">
        <v>0.28231216824341782</v>
      </c>
      <c r="W818" s="5">
        <f t="shared" si="137"/>
        <v>2.9754415434790325E-2</v>
      </c>
      <c r="X818" s="5">
        <f t="shared" si="143"/>
        <v>-0.25255775280862747</v>
      </c>
      <c r="Y818" s="5">
        <f t="shared" si="144"/>
        <v>0.70267428733597936</v>
      </c>
      <c r="Z818" s="5">
        <f t="shared" si="145"/>
        <v>4.9351302474545486E-2</v>
      </c>
    </row>
    <row r="819" spans="15:26" x14ac:dyDescent="0.25">
      <c r="O819" s="4">
        <f t="shared" si="142"/>
        <v>7.1599999999998918</v>
      </c>
      <c r="P819">
        <f t="shared" si="138"/>
        <v>4.9426833822102861E-2</v>
      </c>
      <c r="Q819">
        <f t="shared" si="135"/>
        <v>4.9441506510462502E-2</v>
      </c>
      <c r="R819">
        <f t="shared" si="139"/>
        <v>5.9932478687605241E-2</v>
      </c>
      <c r="S819">
        <f t="shared" si="136"/>
        <v>4.9456176116304901E-2</v>
      </c>
      <c r="T819">
        <f t="shared" si="140"/>
        <v>5.9959613899462395E-2</v>
      </c>
      <c r="U819">
        <f t="shared" si="141"/>
        <v>6.2105367857153877E-3</v>
      </c>
      <c r="V819">
        <v>0.28289547070747761</v>
      </c>
      <c r="W819" s="5">
        <f t="shared" si="137"/>
        <v>2.9879433823891983E-2</v>
      </c>
      <c r="X819" s="5">
        <f t="shared" si="143"/>
        <v>-0.25301603688358565</v>
      </c>
      <c r="Y819" s="5">
        <f t="shared" si="144"/>
        <v>0.7022538138117006</v>
      </c>
      <c r="Z819" s="5">
        <f t="shared" si="145"/>
        <v>4.9365975162904759E-2</v>
      </c>
    </row>
    <row r="820" spans="15:26" x14ac:dyDescent="0.25">
      <c r="O820" s="4">
        <f t="shared" si="142"/>
        <v>7.1699999999998916</v>
      </c>
      <c r="P820">
        <f t="shared" si="138"/>
        <v>4.9441506510462502E-2</v>
      </c>
      <c r="Q820">
        <f t="shared" si="135"/>
        <v>4.9456176116304901E-2</v>
      </c>
      <c r="R820">
        <f t="shared" si="139"/>
        <v>5.9959613899462395E-2</v>
      </c>
      <c r="S820">
        <f t="shared" si="136"/>
        <v>4.947084286438394E-2</v>
      </c>
      <c r="T820">
        <f t="shared" si="140"/>
        <v>5.9986901237055225E-2</v>
      </c>
      <c r="U820">
        <f t="shared" si="141"/>
        <v>6.230633459282901E-3</v>
      </c>
      <c r="V820">
        <v>0.28347939422521712</v>
      </c>
      <c r="W820" s="5">
        <f t="shared" si="137"/>
        <v>3.0004801914553646E-2</v>
      </c>
      <c r="X820" s="5">
        <f t="shared" si="143"/>
        <v>-0.25347459231066349</v>
      </c>
      <c r="Y820" s="5">
        <f t="shared" si="144"/>
        <v>0.70183340145072104</v>
      </c>
      <c r="Z820" s="5">
        <f t="shared" si="145"/>
        <v>4.9380644768746956E-2</v>
      </c>
    </row>
    <row r="821" spans="15:26" x14ac:dyDescent="0.25">
      <c r="O821" s="4">
        <f t="shared" si="142"/>
        <v>7.1799999999998914</v>
      </c>
      <c r="P821">
        <f t="shared" si="138"/>
        <v>4.9456176116304901E-2</v>
      </c>
      <c r="Q821">
        <f t="shared" si="135"/>
        <v>4.947084286438394E-2</v>
      </c>
      <c r="R821">
        <f t="shared" si="139"/>
        <v>5.9986901237055225E-2</v>
      </c>
      <c r="S821">
        <f t="shared" si="136"/>
        <v>4.9485506952064023E-2</v>
      </c>
      <c r="T821">
        <f t="shared" si="140"/>
        <v>6.0014321906363445E-2</v>
      </c>
      <c r="U821">
        <f t="shared" si="141"/>
        <v>6.2488507308219657E-3</v>
      </c>
      <c r="V821">
        <v>0.28406394080630193</v>
      </c>
      <c r="W821" s="5">
        <f t="shared" si="137"/>
        <v>3.0130520195185306E-2</v>
      </c>
      <c r="X821" s="5">
        <f t="shared" si="143"/>
        <v>-0.25393342061111662</v>
      </c>
      <c r="Y821" s="5">
        <f t="shared" si="144"/>
        <v>0.7014130493774875</v>
      </c>
      <c r="Z821" s="5">
        <f t="shared" si="145"/>
        <v>4.9395311516825684E-2</v>
      </c>
    </row>
    <row r="822" spans="15:26" x14ac:dyDescent="0.25">
      <c r="O822" s="4">
        <f t="shared" si="142"/>
        <v>7.1899999999998911</v>
      </c>
      <c r="P822">
        <f t="shared" si="138"/>
        <v>4.947084286438394E-2</v>
      </c>
      <c r="Q822">
        <f t="shared" si="135"/>
        <v>4.9485506952064023E-2</v>
      </c>
      <c r="R822">
        <f t="shared" si="139"/>
        <v>6.0014321906363445E-2</v>
      </c>
      <c r="S822">
        <f t="shared" si="136"/>
        <v>4.9500168548799489E-2</v>
      </c>
      <c r="T822">
        <f t="shared" si="140"/>
        <v>6.0041856601599199E-2</v>
      </c>
      <c r="U822">
        <f t="shared" si="141"/>
        <v>6.2651374235753055E-3</v>
      </c>
      <c r="V822">
        <v>0.28464911227245893</v>
      </c>
      <c r="W822" s="5">
        <f t="shared" si="137"/>
        <v>3.0256589154196968E-2</v>
      </c>
      <c r="X822" s="5">
        <f t="shared" si="143"/>
        <v>-0.25439252311826194</v>
      </c>
      <c r="Y822" s="5">
        <f t="shared" si="144"/>
        <v>0.70099275685058293</v>
      </c>
      <c r="Z822" s="5">
        <f t="shared" si="145"/>
        <v>4.9409975604505343E-2</v>
      </c>
    </row>
    <row r="823" spans="15:26" x14ac:dyDescent="0.25">
      <c r="O823" s="4">
        <f t="shared" si="142"/>
        <v>7.1999999999998909</v>
      </c>
      <c r="P823">
        <f t="shared" si="138"/>
        <v>4.9485506952064023E-2</v>
      </c>
      <c r="Q823">
        <f t="shared" si="135"/>
        <v>4.9500168548799489E-2</v>
      </c>
      <c r="R823">
        <f t="shared" si="139"/>
        <v>6.0041856601599199E-2</v>
      </c>
      <c r="S823">
        <f t="shared" si="136"/>
        <v>4.9514827795673011E-2</v>
      </c>
      <c r="T823">
        <f t="shared" si="140"/>
        <v>6.0069485544608565E-2</v>
      </c>
      <c r="U823">
        <f t="shared" si="141"/>
        <v>6.2794463009366273E-3</v>
      </c>
      <c r="V823">
        <v>0.28523491025235936</v>
      </c>
      <c r="W823" s="5">
        <f t="shared" si="137"/>
        <v>3.0383009279998621E-2</v>
      </c>
      <c r="X823" s="5">
        <f t="shared" si="143"/>
        <v>-0.25485190097236077</v>
      </c>
      <c r="Y823" s="5">
        <f t="shared" si="144"/>
        <v>0.7005725232659159</v>
      </c>
      <c r="Z823" s="5">
        <f t="shared" si="145"/>
        <v>4.9424637201240559E-2</v>
      </c>
    </row>
    <row r="824" spans="15:26" x14ac:dyDescent="0.25">
      <c r="O824" s="4">
        <f t="shared" si="142"/>
        <v>7.2099999999998907</v>
      </c>
      <c r="P824">
        <f t="shared" si="138"/>
        <v>4.9500168548799489E-2</v>
      </c>
      <c r="Q824">
        <f t="shared" si="135"/>
        <v>4.9514827795673011E-2</v>
      </c>
      <c r="R824">
        <f t="shared" si="139"/>
        <v>6.0069485544608565E-2</v>
      </c>
      <c r="S824">
        <f t="shared" si="136"/>
        <v>4.9529484804902796E-2</v>
      </c>
      <c r="T824">
        <f t="shared" si="140"/>
        <v>6.0097188459577518E-2</v>
      </c>
      <c r="U824">
        <f t="shared" si="141"/>
        <v>6.2917275968951743E-3</v>
      </c>
      <c r="V824">
        <v>0.28582133617688926</v>
      </c>
      <c r="W824" s="5">
        <f t="shared" si="137"/>
        <v>3.0509781061000291E-2</v>
      </c>
      <c r="X824" s="5">
        <f t="shared" si="143"/>
        <v>-0.25531155511588899</v>
      </c>
      <c r="Y824" s="5">
        <f t="shared" si="144"/>
        <v>0.70015234815962557</v>
      </c>
      <c r="Z824" s="5">
        <f t="shared" si="145"/>
        <v>4.9439296448113713E-2</v>
      </c>
    </row>
    <row r="825" spans="15:26" x14ac:dyDescent="0.25">
      <c r="O825" s="4">
        <f t="shared" si="142"/>
        <v>7.2199999999998905</v>
      </c>
      <c r="P825">
        <f t="shared" si="138"/>
        <v>4.9514827795673011E-2</v>
      </c>
      <c r="Q825">
        <f t="shared" si="135"/>
        <v>4.9529484804902796E-2</v>
      </c>
      <c r="R825">
        <f t="shared" si="139"/>
        <v>6.0097188459577518E-2</v>
      </c>
      <c r="S825">
        <f t="shared" si="136"/>
        <v>4.9544139659317254E-2</v>
      </c>
      <c r="T825">
        <f t="shared" si="140"/>
        <v>6.0124944546556265E-2</v>
      </c>
      <c r="U825">
        <f t="shared" si="141"/>
        <v>6.3019288978746896E-3</v>
      </c>
      <c r="V825">
        <v>0.28640839127417916</v>
      </c>
      <c r="W825" s="5">
        <f t="shared" si="137"/>
        <v>3.0636904985611946E-2</v>
      </c>
      <c r="X825" s="5">
        <f t="shared" si="143"/>
        <v>-0.25577148628856722</v>
      </c>
      <c r="Y825" s="5">
        <f t="shared" si="144"/>
        <v>0.69973223121114281</v>
      </c>
      <c r="Z825" s="5">
        <f t="shared" si="145"/>
        <v>4.9453953457343186E-2</v>
      </c>
    </row>
    <row r="826" spans="15:26" x14ac:dyDescent="0.25">
      <c r="O826" s="4">
        <f t="shared" si="142"/>
        <v>7.2299999999998903</v>
      </c>
      <c r="P826">
        <f t="shared" si="138"/>
        <v>4.9529484804902796E-2</v>
      </c>
      <c r="Q826">
        <f t="shared" si="135"/>
        <v>4.9544139659317254E-2</v>
      </c>
      <c r="R826">
        <f t="shared" si="139"/>
        <v>6.0124944546556265E-2</v>
      </c>
      <c r="S826">
        <f t="shared" si="136"/>
        <v>4.95587924119682E-2</v>
      </c>
      <c r="T826">
        <f t="shared" si="140"/>
        <v>6.0152732578601605E-2</v>
      </c>
      <c r="U826">
        <f t="shared" si="141"/>
        <v>6.3100075045338889E-3</v>
      </c>
      <c r="V826">
        <v>0.28699607656435888</v>
      </c>
      <c r="W826" s="5">
        <f t="shared" si="137"/>
        <v>3.0764381542243608E-2</v>
      </c>
      <c r="X826" s="5">
        <f t="shared" si="143"/>
        <v>-0.25623169502211529</v>
      </c>
      <c r="Y826" s="5">
        <f t="shared" si="144"/>
        <v>0.69931217224643205</v>
      </c>
      <c r="Z826" s="5">
        <f t="shared" si="145"/>
        <v>4.9468608311757339E-2</v>
      </c>
    </row>
    <row r="827" spans="15:26" x14ac:dyDescent="0.25">
      <c r="O827" s="4">
        <f t="shared" si="142"/>
        <v>7.2399999999998901</v>
      </c>
      <c r="P827">
        <f t="shared" si="138"/>
        <v>4.9544139659317254E-2</v>
      </c>
      <c r="Q827">
        <f t="shared" si="135"/>
        <v>4.95587924119682E-2</v>
      </c>
      <c r="R827">
        <f t="shared" si="139"/>
        <v>6.0152732578601605E-2</v>
      </c>
      <c r="S827">
        <f t="shared" si="136"/>
        <v>4.9573443085596025E-2</v>
      </c>
      <c r="T827">
        <f t="shared" si="140"/>
        <v>6.0180530792141258E-2</v>
      </c>
      <c r="U827">
        <f t="shared" si="141"/>
        <v>6.3159097539653196E-3</v>
      </c>
      <c r="V827">
        <v>0.28758439285528942</v>
      </c>
      <c r="W827" s="5">
        <f t="shared" si="137"/>
        <v>3.0892211219305264E-2</v>
      </c>
      <c r="X827" s="5">
        <f t="shared" si="143"/>
        <v>-0.25669218163598417</v>
      </c>
      <c r="Y827" s="5">
        <f t="shared" si="144"/>
        <v>0.69889217124053693</v>
      </c>
      <c r="Z827" s="5">
        <f t="shared" si="145"/>
        <v>4.9483261064408028E-2</v>
      </c>
    </row>
    <row r="828" spans="15:26" x14ac:dyDescent="0.25">
      <c r="O828" s="4">
        <f t="shared" si="142"/>
        <v>7.2499999999998899</v>
      </c>
      <c r="P828">
        <f t="shared" si="138"/>
        <v>4.95587924119682E-2</v>
      </c>
      <c r="Q828">
        <f t="shared" si="135"/>
        <v>4.9573443085596025E-2</v>
      </c>
      <c r="R828">
        <f t="shared" si="139"/>
        <v>6.0180530792141258E-2</v>
      </c>
      <c r="S828">
        <f t="shared" si="136"/>
        <v>4.9588091672161105E-2</v>
      </c>
      <c r="T828">
        <f t="shared" si="140"/>
        <v>6.0208316931844141E-2</v>
      </c>
      <c r="U828">
        <f t="shared" si="141"/>
        <v>6.3195864702882548E-3</v>
      </c>
      <c r="V828">
        <v>0.28817334073719431</v>
      </c>
      <c r="W828" s="5">
        <f t="shared" si="137"/>
        <v>3.1020394505206925E-2</v>
      </c>
      <c r="X828" s="5">
        <f t="shared" si="143"/>
        <v>-0.25715294623198737</v>
      </c>
      <c r="Y828" s="5">
        <f t="shared" si="144"/>
        <v>0.69847222832088385</v>
      </c>
      <c r="Z828" s="5">
        <f t="shared" si="145"/>
        <v>4.9497911738035444E-2</v>
      </c>
    </row>
    <row r="829" spans="15:26" x14ac:dyDescent="0.25">
      <c r="O829" s="4">
        <f t="shared" si="142"/>
        <v>7.2599999999998897</v>
      </c>
      <c r="P829">
        <f t="shared" si="138"/>
        <v>4.9573443085596025E-2</v>
      </c>
      <c r="Q829">
        <f t="shared" si="135"/>
        <v>4.9588091672161105E-2</v>
      </c>
      <c r="R829">
        <f t="shared" si="139"/>
        <v>6.0208316931844141E-2</v>
      </c>
      <c r="S829">
        <f t="shared" si="136"/>
        <v>4.9602738132484669E-2</v>
      </c>
      <c r="T829">
        <f t="shared" si="140"/>
        <v>6.0236068327392041E-2</v>
      </c>
      <c r="U829">
        <f t="shared" si="141"/>
        <v>6.3209961547898933E-3</v>
      </c>
      <c r="V829">
        <v>0.28876292057774655</v>
      </c>
      <c r="W829" s="5">
        <f t="shared" si="137"/>
        <v>3.1148931888358589E-2</v>
      </c>
      <c r="X829" s="5">
        <f t="shared" si="143"/>
        <v>-0.25761398868938795</v>
      </c>
      <c r="Y829" s="5">
        <f t="shared" si="144"/>
        <v>0.69805234377025427</v>
      </c>
      <c r="Z829" s="5">
        <f t="shared" si="145"/>
        <v>4.9512560324600177E-2</v>
      </c>
    </row>
    <row r="830" spans="15:26" x14ac:dyDescent="0.25">
      <c r="O830" s="4">
        <f t="shared" si="142"/>
        <v>7.2699999999998894</v>
      </c>
      <c r="P830">
        <f t="shared" si="138"/>
        <v>4.9588091672161105E-2</v>
      </c>
      <c r="Q830">
        <f t="shared" si="135"/>
        <v>4.9602738132484669E-2</v>
      </c>
      <c r="R830">
        <f t="shared" si="139"/>
        <v>6.0236068327392041E-2</v>
      </c>
      <c r="S830">
        <f t="shared" si="136"/>
        <v>4.961738239570429E-2</v>
      </c>
      <c r="T830">
        <f t="shared" si="140"/>
        <v>6.0263761756368495E-2</v>
      </c>
      <c r="U830">
        <f t="shared" si="141"/>
        <v>6.3200835976453297E-3</v>
      </c>
      <c r="V830">
        <v>0.28935313251791495</v>
      </c>
      <c r="W830" s="5">
        <f t="shared" si="137"/>
        <v>3.1277823857170248E-2</v>
      </c>
      <c r="X830" s="5">
        <f t="shared" si="143"/>
        <v>-0.25807530866074468</v>
      </c>
      <c r="Y830" s="5">
        <f t="shared" si="144"/>
        <v>0.69763251802921544</v>
      </c>
      <c r="Z830" s="5">
        <f t="shared" si="145"/>
        <v>4.9527206784923485E-2</v>
      </c>
    </row>
    <row r="831" spans="15:26" x14ac:dyDescent="0.25">
      <c r="O831" s="4">
        <f t="shared" si="142"/>
        <v>7.2799999999998892</v>
      </c>
      <c r="P831">
        <f t="shared" si="138"/>
        <v>4.9602738132484669E-2</v>
      </c>
      <c r="Q831">
        <f t="shared" si="135"/>
        <v>4.961738239570429E-2</v>
      </c>
      <c r="R831">
        <f t="shared" si="139"/>
        <v>6.0263761756368495E-2</v>
      </c>
      <c r="S831">
        <f t="shared" si="136"/>
        <v>4.963202435883679E-2</v>
      </c>
      <c r="T831">
        <f t="shared" si="140"/>
        <v>6.0291373519296698E-2</v>
      </c>
      <c r="U831">
        <f t="shared" si="141"/>
        <v>6.3168010928203022E-3</v>
      </c>
      <c r="V831">
        <v>0.28994397646644271</v>
      </c>
      <c r="W831" s="5">
        <f t="shared" si="137"/>
        <v>3.1407070900051903E-2</v>
      </c>
      <c r="X831" s="5">
        <f t="shared" si="143"/>
        <v>-0.25853690556639081</v>
      </c>
      <c r="Y831" s="5">
        <f t="shared" si="144"/>
        <v>0.69721275169949382</v>
      </c>
      <c r="Z831" s="5">
        <f t="shared" si="145"/>
        <v>4.9541851048142793E-2</v>
      </c>
    </row>
    <row r="832" spans="15:26" x14ac:dyDescent="0.25">
      <c r="O832" s="4">
        <f t="shared" si="142"/>
        <v>7.289999999999889</v>
      </c>
      <c r="P832">
        <f t="shared" si="138"/>
        <v>4.961738239570429E-2</v>
      </c>
      <c r="Q832">
        <f t="shared" si="135"/>
        <v>4.963202435883679E-2</v>
      </c>
      <c r="R832">
        <f t="shared" si="139"/>
        <v>6.0291373519296698E-2</v>
      </c>
      <c r="S832">
        <f t="shared" si="136"/>
        <v>4.964666388644462E-2</v>
      </c>
      <c r="T832">
        <f t="shared" si="140"/>
        <v>6.0318879512551993E-2</v>
      </c>
      <c r="U832">
        <f t="shared" si="141"/>
        <v>6.3111082255294035E-3</v>
      </c>
      <c r="V832">
        <v>0.29053545209507958</v>
      </c>
      <c r="W832" s="5">
        <f t="shared" si="137"/>
        <v>3.1536673505413566E-2</v>
      </c>
      <c r="X832" s="5">
        <f t="shared" si="143"/>
        <v>-0.25899877858966602</v>
      </c>
      <c r="Y832" s="5">
        <f t="shared" si="144"/>
        <v>0.69679304554681021</v>
      </c>
      <c r="Z832" s="5">
        <f t="shared" si="145"/>
        <v>4.9556493011274946E-2</v>
      </c>
    </row>
    <row r="833" spans="15:26" x14ac:dyDescent="0.25">
      <c r="O833" s="4">
        <f t="shared" si="142"/>
        <v>7.2999999999998888</v>
      </c>
      <c r="P833">
        <f t="shared" si="138"/>
        <v>4.963202435883679E-2</v>
      </c>
      <c r="Q833">
        <f t="shared" si="135"/>
        <v>4.964666388644462E-2</v>
      </c>
      <c r="R833">
        <f t="shared" si="139"/>
        <v>6.0318879512551993E-2</v>
      </c>
      <c r="S833">
        <f t="shared" si="136"/>
        <v>4.9661300810092124E-2</v>
      </c>
      <c r="T833">
        <f t="shared" si="140"/>
        <v>6.0346255072769972E-2</v>
      </c>
      <c r="U833">
        <f t="shared" si="141"/>
        <v>6.3029490217978729E-3</v>
      </c>
      <c r="V833">
        <v>0.29112755883453928</v>
      </c>
      <c r="W833" s="5">
        <f t="shared" si="137"/>
        <v>3.166663216166523E-2</v>
      </c>
      <c r="X833" s="5">
        <f t="shared" si="143"/>
        <v>-0.25946092667287407</v>
      </c>
      <c r="Y833" s="5">
        <f t="shared" si="144"/>
        <v>0.69637340050319751</v>
      </c>
      <c r="Z833" s="5">
        <f t="shared" si="145"/>
        <v>4.9571132538882484E-2</v>
      </c>
    </row>
    <row r="834" spans="15:26" x14ac:dyDescent="0.25">
      <c r="O834" s="4">
        <f t="shared" si="142"/>
        <v>7.3099999999998886</v>
      </c>
      <c r="P834">
        <f t="shared" si="138"/>
        <v>4.964666388644462E-2</v>
      </c>
      <c r="Q834">
        <f t="shared" si="135"/>
        <v>4.9661300810092124E-2</v>
      </c>
      <c r="R834">
        <f t="shared" si="139"/>
        <v>6.0346255072769972E-2</v>
      </c>
      <c r="S834">
        <f t="shared" si="136"/>
        <v>4.967593492807032E-2</v>
      </c>
      <c r="T834">
        <f t="shared" si="140"/>
        <v>6.037347517013153E-2</v>
      </c>
      <c r="U834">
        <f t="shared" si="141"/>
        <v>6.2922868361557187E-3</v>
      </c>
      <c r="V834">
        <v>0.29172029586890141</v>
      </c>
      <c r="W834" s="5">
        <f t="shared" si="137"/>
        <v>3.1796947357216887E-2</v>
      </c>
      <c r="X834" s="5">
        <f t="shared" si="143"/>
        <v>-0.25992334851168453</v>
      </c>
      <c r="Y834" s="5">
        <f t="shared" si="144"/>
        <v>0.69595381767039211</v>
      </c>
      <c r="Z834" s="5">
        <f t="shared" si="145"/>
        <v>4.9585769462529711E-2</v>
      </c>
    </row>
    <row r="835" spans="15:26" x14ac:dyDescent="0.25">
      <c r="O835" s="4">
        <f t="shared" si="142"/>
        <v>7.3199999999998884</v>
      </c>
      <c r="P835">
        <f t="shared" si="138"/>
        <v>4.9661300810092124E-2</v>
      </c>
      <c r="Q835">
        <f t="shared" si="135"/>
        <v>4.967593492807032E-2</v>
      </c>
      <c r="R835">
        <f t="shared" si="139"/>
        <v>6.037347517013153E-2</v>
      </c>
      <c r="S835">
        <f t="shared" si="136"/>
        <v>4.9690566004826853E-2</v>
      </c>
      <c r="T835">
        <f t="shared" si="140"/>
        <v>6.0400514190608656E-2</v>
      </c>
      <c r="U835">
        <f t="shared" si="141"/>
        <v>6.2790632477125932E-3</v>
      </c>
      <c r="V835">
        <v>0.29231366213194671</v>
      </c>
      <c r="W835" s="5">
        <f t="shared" si="137"/>
        <v>3.1927619580478545E-2</v>
      </c>
      <c r="X835" s="5">
        <f t="shared" si="143"/>
        <v>-0.26038604255146813</v>
      </c>
      <c r="Y835" s="5">
        <f t="shared" si="144"/>
        <v>0.69553429832186531</v>
      </c>
      <c r="Z835" s="5">
        <f t="shared" si="145"/>
        <v>4.9600403580507581E-2</v>
      </c>
    </row>
    <row r="836" spans="15:26" x14ac:dyDescent="0.25">
      <c r="O836" s="4">
        <f t="shared" si="142"/>
        <v>7.3299999999998882</v>
      </c>
      <c r="P836">
        <f t="shared" si="138"/>
        <v>4.967593492807032E-2</v>
      </c>
      <c r="Q836">
        <f t="shared" si="135"/>
        <v>4.9690566004826853E-2</v>
      </c>
      <c r="R836">
        <f t="shared" si="139"/>
        <v>6.0400514190608656E-2</v>
      </c>
      <c r="S836">
        <f t="shared" si="136"/>
        <v>4.9705193770736844E-2</v>
      </c>
      <c r="T836">
        <f t="shared" si="140"/>
        <v>6.0427346182760355E-2</v>
      </c>
      <c r="U836">
        <f t="shared" si="141"/>
        <v>6.2632445151698532E-3</v>
      </c>
      <c r="V836">
        <v>0.29290765630131577</v>
      </c>
      <c r="W836" s="5">
        <f t="shared" si="137"/>
        <v>3.2058649319860202E-2</v>
      </c>
      <c r="X836" s="5">
        <f t="shared" si="143"/>
        <v>-0.26084900698145558</v>
      </c>
      <c r="Y836" s="5">
        <f t="shared" si="144"/>
        <v>0.6951148439063598</v>
      </c>
      <c r="Z836" s="5">
        <f t="shared" si="145"/>
        <v>4.9615034657263669E-2</v>
      </c>
    </row>
    <row r="837" spans="15:26" x14ac:dyDescent="0.25">
      <c r="O837" s="4">
        <f t="shared" si="142"/>
        <v>7.3399999999998879</v>
      </c>
      <c r="P837">
        <f t="shared" si="138"/>
        <v>4.9690566004826853E-2</v>
      </c>
      <c r="Q837">
        <f t="shared" si="135"/>
        <v>4.9705193770736844E-2</v>
      </c>
      <c r="R837">
        <f t="shared" si="139"/>
        <v>6.0427346182760355E-2</v>
      </c>
      <c r="S837">
        <f t="shared" si="136"/>
        <v>4.9719817921579035E-2</v>
      </c>
      <c r="T837">
        <f t="shared" si="140"/>
        <v>6.0453944639746848E-2</v>
      </c>
      <c r="U837">
        <f t="shared" si="141"/>
        <v>6.2447750986492452E-3</v>
      </c>
      <c r="V837">
        <v>0.29350227679513824</v>
      </c>
      <c r="W837" s="5">
        <f t="shared" si="137"/>
        <v>3.2190037063771867E-2</v>
      </c>
      <c r="X837" s="5">
        <f t="shared" si="143"/>
        <v>-0.26131223973136636</v>
      </c>
      <c r="Y837" s="5">
        <f t="shared" si="144"/>
        <v>0.69469545604969551</v>
      </c>
      <c r="Z837" s="5">
        <f t="shared" si="145"/>
        <v>4.9629662423173453E-2</v>
      </c>
    </row>
    <row r="838" spans="15:26" x14ac:dyDescent="0.25">
      <c r="O838" s="4">
        <f t="shared" si="142"/>
        <v>7.3499999999998877</v>
      </c>
      <c r="P838">
        <f t="shared" si="138"/>
        <v>4.9705193770736844E-2</v>
      </c>
      <c r="Q838">
        <f t="shared" si="135"/>
        <v>4.9719817921579035E-2</v>
      </c>
      <c r="R838">
        <f t="shared" si="139"/>
        <v>6.0453944639746848E-2</v>
      </c>
      <c r="S838">
        <f t="shared" si="136"/>
        <v>4.9734438118281488E-2</v>
      </c>
      <c r="T838">
        <f t="shared" si="140"/>
        <v>6.0480282694584164E-2</v>
      </c>
      <c r="U838">
        <f t="shared" si="141"/>
        <v>6.2236189837315452E-3</v>
      </c>
      <c r="V838">
        <v>0.29409752176646986</v>
      </c>
      <c r="W838" s="5">
        <f t="shared" si="137"/>
        <v>3.2321783300623526E-2</v>
      </c>
      <c r="X838" s="5">
        <f t="shared" si="143"/>
        <v>-0.26177573846584634</v>
      </c>
      <c r="Y838" s="5">
        <f t="shared" si="144"/>
        <v>0.69427613655808795</v>
      </c>
      <c r="Z838" s="5">
        <f t="shared" si="145"/>
        <v>4.9644286574015338E-2</v>
      </c>
    </row>
    <row r="839" spans="15:26" x14ac:dyDescent="0.25">
      <c r="O839" s="4">
        <f t="shared" si="142"/>
        <v>7.3599999999998875</v>
      </c>
      <c r="P839">
        <f t="shared" si="138"/>
        <v>4.9719817921579035E-2</v>
      </c>
      <c r="Q839">
        <f t="shared" si="135"/>
        <v>4.9734438118281488E-2</v>
      </c>
      <c r="R839">
        <f t="shared" si="139"/>
        <v>6.0480282694584164E-2</v>
      </c>
      <c r="S839">
        <f t="shared" si="136"/>
        <v>4.9749053986451464E-2</v>
      </c>
      <c r="T839">
        <f t="shared" si="140"/>
        <v>6.0506332959553599E-2</v>
      </c>
      <c r="U839">
        <f t="shared" si="141"/>
        <v>6.1997240969434431E-3</v>
      </c>
      <c r="V839">
        <v>0.294693389099699</v>
      </c>
      <c r="W839" s="5">
        <f t="shared" si="137"/>
        <v>3.2453888518825184E-2</v>
      </c>
      <c r="X839" s="5">
        <f t="shared" si="143"/>
        <v>-0.26223950058087381</v>
      </c>
      <c r="Y839" s="5">
        <f t="shared" si="144"/>
        <v>0.69385688742008778</v>
      </c>
      <c r="Z839" s="5">
        <f t="shared" si="145"/>
        <v>4.9658906770717395E-2</v>
      </c>
    </row>
    <row r="840" spans="15:26" x14ac:dyDescent="0.25">
      <c r="O840" s="4">
        <f t="shared" si="142"/>
        <v>7.3699999999998873</v>
      </c>
      <c r="P840">
        <f t="shared" si="138"/>
        <v>4.9734438118281488E-2</v>
      </c>
      <c r="Q840">
        <f t="shared" si="135"/>
        <v>4.9749053986451464E-2</v>
      </c>
      <c r="R840">
        <f t="shared" si="139"/>
        <v>6.0506332959553599E-2</v>
      </c>
      <c r="S840">
        <f t="shared" si="136"/>
        <v>4.9763665116107303E-2</v>
      </c>
      <c r="T840">
        <f t="shared" si="140"/>
        <v>6.0532067672460721E-2</v>
      </c>
      <c r="U840">
        <f t="shared" si="141"/>
        <v>6.1730529907121166E-3</v>
      </c>
      <c r="V840">
        <v>0.29528987640533849</v>
      </c>
      <c r="W840" s="5">
        <f t="shared" si="137"/>
        <v>3.2586353206786843E-2</v>
      </c>
      <c r="X840" s="5">
        <f t="shared" si="143"/>
        <v>-0.26270352319855167</v>
      </c>
      <c r="Y840" s="5">
        <f t="shared" si="144"/>
        <v>0.69343771080963101</v>
      </c>
      <c r="Z840" s="5">
        <f t="shared" si="145"/>
        <v>4.9673522638887038E-2</v>
      </c>
    </row>
    <row r="841" spans="15:26" x14ac:dyDescent="0.25">
      <c r="O841" s="4">
        <f t="shared" si="142"/>
        <v>7.3799999999998871</v>
      </c>
      <c r="P841">
        <f t="shared" si="138"/>
        <v>4.9749053986451464E-2</v>
      </c>
      <c r="Q841">
        <f t="shared" si="135"/>
        <v>4.9763665116107303E-2</v>
      </c>
      <c r="R841">
        <f t="shared" si="139"/>
        <v>6.0532067672460721E-2</v>
      </c>
      <c r="S841">
        <f t="shared" si="136"/>
        <v>4.9778271061265311E-2</v>
      </c>
      <c r="T841">
        <f t="shared" si="140"/>
        <v>6.0557458587875257E-2</v>
      </c>
      <c r="U841">
        <f t="shared" si="141"/>
        <v>6.1435573414535434E-3</v>
      </c>
      <c r="V841">
        <v>0.29588698101627747</v>
      </c>
      <c r="W841" s="5">
        <f t="shared" si="137"/>
        <v>3.2719177852918509E-2</v>
      </c>
      <c r="X841" s="5">
        <f t="shared" si="143"/>
        <v>-0.26316780316335897</v>
      </c>
      <c r="Y841" s="5">
        <f t="shared" si="144"/>
        <v>0.69301860908806356</v>
      </c>
      <c r="Z841" s="5">
        <f t="shared" si="145"/>
        <v>4.9688133768542621E-2</v>
      </c>
    </row>
    <row r="842" spans="15:26" x14ac:dyDescent="0.25">
      <c r="O842" s="4">
        <f t="shared" si="142"/>
        <v>7.3899999999998869</v>
      </c>
      <c r="P842">
        <f t="shared" si="138"/>
        <v>4.9763665116107303E-2</v>
      </c>
      <c r="Q842">
        <f t="shared" si="135"/>
        <v>4.9778271061265311E-2</v>
      </c>
      <c r="R842">
        <f t="shared" si="139"/>
        <v>6.0557458587875257E-2</v>
      </c>
      <c r="S842">
        <f t="shared" si="136"/>
        <v>4.9792871339691014E-2</v>
      </c>
      <c r="T842">
        <f t="shared" si="140"/>
        <v>6.0582477096285114E-2</v>
      </c>
      <c r="U842">
        <f t="shared" si="141"/>
        <v>6.1112007409856988E-3</v>
      </c>
      <c r="V842">
        <v>0.29648469998295024</v>
      </c>
      <c r="W842" s="5">
        <f t="shared" si="137"/>
        <v>3.2852362945630167E-2</v>
      </c>
      <c r="X842" s="5">
        <f t="shared" si="143"/>
        <v>-0.26363233703732009</v>
      </c>
      <c r="Y842" s="5">
        <f t="shared" si="144"/>
        <v>0.69259958480690864</v>
      </c>
      <c r="Z842" s="5">
        <f t="shared" si="145"/>
        <v>4.970273971370031E-2</v>
      </c>
    </row>
    <row r="843" spans="15:26" x14ac:dyDescent="0.25">
      <c r="O843" s="4">
        <f t="shared" si="142"/>
        <v>7.3999999999998867</v>
      </c>
      <c r="P843">
        <f t="shared" si="138"/>
        <v>4.9778271061265311E-2</v>
      </c>
      <c r="Q843">
        <f t="shared" si="135"/>
        <v>4.9792871339691014E-2</v>
      </c>
      <c r="R843">
        <f t="shared" si="139"/>
        <v>6.0582477096285114E-2</v>
      </c>
      <c r="S843">
        <f t="shared" si="136"/>
        <v>4.9807465432491538E-2</v>
      </c>
      <c r="T843">
        <f t="shared" si="140"/>
        <v>6.0607094104879078E-2</v>
      </c>
      <c r="U843">
        <f t="shared" si="141"/>
        <v>6.0759348593962884E-3</v>
      </c>
      <c r="V843">
        <v>0.29708303006969711</v>
      </c>
      <c r="W843" s="5">
        <f t="shared" si="137"/>
        <v>3.2985908973331819E-2</v>
      </c>
      <c r="X843" s="5">
        <f t="shared" si="143"/>
        <v>-0.26409712109636529</v>
      </c>
      <c r="Y843" s="5">
        <f t="shared" si="144"/>
        <v>0.69218064070979568</v>
      </c>
      <c r="Z843" s="5">
        <f t="shared" si="145"/>
        <v>4.9717339992125693E-2</v>
      </c>
    </row>
    <row r="844" spans="15:26" x14ac:dyDescent="0.25">
      <c r="O844" s="4">
        <f t="shared" si="142"/>
        <v>7.4099999999998865</v>
      </c>
      <c r="P844">
        <f t="shared" si="138"/>
        <v>4.9792871339691014E-2</v>
      </c>
      <c r="Q844">
        <f t="shared" si="135"/>
        <v>4.9807465432491538E-2</v>
      </c>
      <c r="R844">
        <f t="shared" si="139"/>
        <v>6.0607094104879078E-2</v>
      </c>
      <c r="S844">
        <f t="shared" si="136"/>
        <v>4.982205278385532E-2</v>
      </c>
      <c r="T844">
        <f t="shared" si="140"/>
        <v>6.0631280144417432E-2</v>
      </c>
      <c r="U844">
        <f t="shared" si="141"/>
        <v>6.0377220538353638E-3</v>
      </c>
      <c r="V844">
        <v>0.29768196774993011</v>
      </c>
      <c r="W844" s="5">
        <f t="shared" si="137"/>
        <v>3.3119816424433485E-2</v>
      </c>
      <c r="X844" s="5">
        <f t="shared" si="143"/>
        <v>-0.26456215132549665</v>
      </c>
      <c r="Y844" s="5">
        <f t="shared" si="144"/>
        <v>0.69176177973520814</v>
      </c>
      <c r="Z844" s="5">
        <f t="shared" si="145"/>
        <v>4.9731934084925954E-2</v>
      </c>
    </row>
    <row r="845" spans="15:26" x14ac:dyDescent="0.25">
      <c r="O845" s="4">
        <f t="shared" si="142"/>
        <v>7.4199999999998862</v>
      </c>
      <c r="P845">
        <f t="shared" si="138"/>
        <v>4.9807465432491538E-2</v>
      </c>
      <c r="Q845">
        <f t="shared" si="135"/>
        <v>4.982205278385532E-2</v>
      </c>
      <c r="R845">
        <f t="shared" si="139"/>
        <v>6.0631280144417432E-2</v>
      </c>
      <c r="S845">
        <f t="shared" si="136"/>
        <v>4.9836632800788816E-2</v>
      </c>
      <c r="T845">
        <f t="shared" si="140"/>
        <v>6.0655005365442993E-2</v>
      </c>
      <c r="U845">
        <f t="shared" si="141"/>
        <v>5.9965243025560631E-3</v>
      </c>
      <c r="V845">
        <v>0.29828150920236846</v>
      </c>
      <c r="W845" s="5">
        <f t="shared" si="137"/>
        <v>3.325408578734515E-2</v>
      </c>
      <c r="X845" s="5">
        <f t="shared" si="143"/>
        <v>-0.26502742341502328</v>
      </c>
      <c r="Y845" s="5">
        <f t="shared" si="144"/>
        <v>0.69134300501848045</v>
      </c>
      <c r="Z845" s="5">
        <f t="shared" si="145"/>
        <v>4.9746521436289423E-2</v>
      </c>
    </row>
    <row r="846" spans="15:26" x14ac:dyDescent="0.25">
      <c r="O846" s="4">
        <f t="shared" si="142"/>
        <v>7.429999999999886</v>
      </c>
      <c r="P846">
        <f t="shared" si="138"/>
        <v>4.982205278385532E-2</v>
      </c>
      <c r="Q846">
        <f t="shared" si="135"/>
        <v>4.9836632800788816E-2</v>
      </c>
      <c r="R846">
        <f t="shared" si="139"/>
        <v>6.0655005365442993E-2</v>
      </c>
      <c r="S846">
        <f t="shared" si="136"/>
        <v>4.9851204852740694E-2</v>
      </c>
      <c r="T846">
        <f t="shared" si="140"/>
        <v>6.0678239452985672E-2</v>
      </c>
      <c r="U846">
        <f t="shared" si="141"/>
        <v>5.9522950542677863E-3</v>
      </c>
      <c r="V846">
        <v>0.29888165030723673</v>
      </c>
      <c r="W846" s="5">
        <f t="shared" si="137"/>
        <v>3.3388717550476801E-2</v>
      </c>
      <c r="X846" s="5">
        <f t="shared" si="143"/>
        <v>-0.26549293275675995</v>
      </c>
      <c r="Y846" s="5">
        <f t="shared" si="144"/>
        <v>0.69092431989381009</v>
      </c>
      <c r="Z846" s="5">
        <f t="shared" si="145"/>
        <v>4.9761101453222593E-2</v>
      </c>
    </row>
    <row r="847" spans="15:26" x14ac:dyDescent="0.25">
      <c r="O847" s="4">
        <f t="shared" si="142"/>
        <v>7.4399999999998858</v>
      </c>
      <c r="P847">
        <f t="shared" si="138"/>
        <v>4.9836632800788816E-2</v>
      </c>
      <c r="Q847">
        <f t="shared" si="135"/>
        <v>4.9851204852740694E-2</v>
      </c>
      <c r="R847">
        <f t="shared" si="139"/>
        <v>6.0678239452985672E-2</v>
      </c>
      <c r="S847">
        <f t="shared" si="136"/>
        <v>4.9865768271419919E-2</v>
      </c>
      <c r="T847">
        <f t="shared" si="140"/>
        <v>6.0700951768763445E-2</v>
      </c>
      <c r="U847">
        <f t="shared" si="141"/>
        <v>5.9050019777772559E-3</v>
      </c>
      <c r="V847">
        <v>0.2994823866416102</v>
      </c>
      <c r="W847" s="5">
        <f t="shared" si="137"/>
        <v>3.3523712202238466E-2</v>
      </c>
      <c r="X847" s="5">
        <f t="shared" si="143"/>
        <v>-0.26595867443937171</v>
      </c>
      <c r="Y847" s="5">
        <f t="shared" si="144"/>
        <v>0.69050572789685172</v>
      </c>
      <c r="Z847" s="5">
        <f t="shared" si="145"/>
        <v>4.9775673505174103E-2</v>
      </c>
    </row>
    <row r="848" spans="15:26" x14ac:dyDescent="0.25">
      <c r="O848" s="4">
        <f t="shared" si="142"/>
        <v>7.4499999999998856</v>
      </c>
      <c r="P848">
        <f t="shared" si="138"/>
        <v>4.9851204852740694E-2</v>
      </c>
      <c r="Q848">
        <f t="shared" si="135"/>
        <v>4.9865768271419919E-2</v>
      </c>
      <c r="R848">
        <f t="shared" si="139"/>
        <v>6.0700951768763445E-2</v>
      </c>
      <c r="S848">
        <f t="shared" si="136"/>
        <v>4.9880322350536577E-2</v>
      </c>
      <c r="T848">
        <f t="shared" si="140"/>
        <v>6.0723111292446341E-2</v>
      </c>
      <c r="U848">
        <f t="shared" si="141"/>
        <v>5.854606868289587E-3</v>
      </c>
      <c r="V848">
        <v>0.30008371347618162</v>
      </c>
      <c r="W848" s="5">
        <f t="shared" si="137"/>
        <v>3.3659070231040117E-2</v>
      </c>
      <c r="X848" s="5">
        <f t="shared" si="143"/>
        <v>-0.26642464324514148</v>
      </c>
      <c r="Y848" s="5">
        <f t="shared" si="144"/>
        <v>0.69008723276631767</v>
      </c>
      <c r="Z848" s="5">
        <f t="shared" si="145"/>
        <v>4.9790236923852989E-2</v>
      </c>
    </row>
    <row r="849" spans="15:26" x14ac:dyDescent="0.25">
      <c r="O849" s="4">
        <f t="shared" si="142"/>
        <v>7.4599999999998854</v>
      </c>
      <c r="P849">
        <f t="shared" si="138"/>
        <v>4.9865768271419919E-2</v>
      </c>
      <c r="Q849">
        <f t="shared" si="135"/>
        <v>4.9880322350536577E-2</v>
      </c>
      <c r="R849">
        <f t="shared" si="139"/>
        <v>6.0723111292446341E-2</v>
      </c>
      <c r="S849">
        <f t="shared" si="136"/>
        <v>4.989486634550111E-2</v>
      </c>
      <c r="T849">
        <f t="shared" si="140"/>
        <v>6.0744686589042696E-2</v>
      </c>
      <c r="U849">
        <f t="shared" si="141"/>
        <v>5.8010682596353934E-3</v>
      </c>
      <c r="V849">
        <v>0.30068562577144081</v>
      </c>
      <c r="W849" s="5">
        <f t="shared" si="137"/>
        <v>3.3794792125291781E-2</v>
      </c>
      <c r="X849" s="5">
        <f t="shared" si="143"/>
        <v>-0.26689083364614902</v>
      </c>
      <c r="Y849" s="5">
        <f t="shared" si="144"/>
        <v>0.68966883844597648</v>
      </c>
      <c r="Z849" s="5">
        <f t="shared" si="145"/>
        <v>4.9804791002969452E-2</v>
      </c>
    </row>
    <row r="850" spans="15:26" x14ac:dyDescent="0.25">
      <c r="O850" s="4">
        <f t="shared" si="142"/>
        <v>7.4699999999998852</v>
      </c>
      <c r="P850">
        <f t="shared" si="138"/>
        <v>4.9880322350536577E-2</v>
      </c>
      <c r="Q850">
        <f t="shared" si="135"/>
        <v>4.989486634550111E-2</v>
      </c>
      <c r="R850">
        <f t="shared" si="139"/>
        <v>6.0744686589042696E-2</v>
      </c>
      <c r="S850">
        <f t="shared" si="136"/>
        <v>4.9909399473264338E-2</v>
      </c>
      <c r="T850">
        <f t="shared" si="140"/>
        <v>6.076564591239525E-2</v>
      </c>
      <c r="U850">
        <f t="shared" si="141"/>
        <v>5.7443550352553469E-3</v>
      </c>
      <c r="V850">
        <v>0.3012881181735248</v>
      </c>
      <c r="W850" s="5">
        <f t="shared" si="137"/>
        <v>3.3930878373403438E-2</v>
      </c>
      <c r="X850" s="5">
        <f t="shared" si="143"/>
        <v>-0.26735723980012138</v>
      </c>
      <c r="Y850" s="5">
        <f t="shared" si="144"/>
        <v>0.68925054908687</v>
      </c>
      <c r="Z850" s="5">
        <f t="shared" si="145"/>
        <v>4.9819334997933618E-2</v>
      </c>
    </row>
    <row r="851" spans="15:26" x14ac:dyDescent="0.25">
      <c r="O851" s="4">
        <f t="shared" si="142"/>
        <v>7.479999999999885</v>
      </c>
      <c r="P851">
        <f t="shared" si="138"/>
        <v>4.989486634550111E-2</v>
      </c>
      <c r="Q851">
        <f t="shared" si="135"/>
        <v>4.9909399473264338E-2</v>
      </c>
      <c r="R851">
        <f t="shared" si="139"/>
        <v>6.076564591239525E-2</v>
      </c>
      <c r="S851">
        <f t="shared" si="136"/>
        <v>4.9923920912063102E-2</v>
      </c>
      <c r="T851">
        <f t="shared" si="140"/>
        <v>6.0785957133538904E-2</v>
      </c>
      <c r="U851">
        <f t="shared" si="141"/>
        <v>5.6844289143653474E-3</v>
      </c>
      <c r="V851">
        <v>0.30189118501111356</v>
      </c>
      <c r="W851" s="5">
        <f t="shared" si="137"/>
        <v>3.4067329463785101E-2</v>
      </c>
      <c r="X851" s="5">
        <f t="shared" si="143"/>
        <v>-0.26782385554732846</v>
      </c>
      <c r="Y851" s="5">
        <f t="shared" si="144"/>
        <v>0.6888323690487993</v>
      </c>
      <c r="Z851" s="5">
        <f t="shared" si="145"/>
        <v>4.9833868125696637E-2</v>
      </c>
    </row>
    <row r="852" spans="15:26" x14ac:dyDescent="0.25">
      <c r="O852" s="4">
        <f t="shared" si="142"/>
        <v>7.4899999999998847</v>
      </c>
      <c r="P852">
        <f t="shared" si="138"/>
        <v>4.9909399473264338E-2</v>
      </c>
      <c r="Q852">
        <f t="shared" si="135"/>
        <v>4.9923920912063102E-2</v>
      </c>
      <c r="R852">
        <f t="shared" si="139"/>
        <v>6.0785957133538904E-2</v>
      </c>
      <c r="S852">
        <f t="shared" si="136"/>
        <v>4.9938429801238249E-2</v>
      </c>
      <c r="T852">
        <f t="shared" si="140"/>
        <v>6.0805587793422877E-2</v>
      </c>
      <c r="U852">
        <f t="shared" si="141"/>
        <v>5.6212568883972948E-3</v>
      </c>
      <c r="V852">
        <v>0.30249482029159336</v>
      </c>
      <c r="W852" s="5">
        <f t="shared" si="137"/>
        <v>3.4204145884846764E-2</v>
      </c>
      <c r="X852" s="5">
        <f t="shared" si="143"/>
        <v>-0.26829067440674659</v>
      </c>
      <c r="Y852" s="5">
        <f t="shared" si="144"/>
        <v>0.68841430290230898</v>
      </c>
      <c r="Z852" s="5">
        <f t="shared" si="145"/>
        <v>4.9848389564495159E-2</v>
      </c>
    </row>
    <row r="853" spans="15:26" x14ac:dyDescent="0.25">
      <c r="O853" s="4">
        <f t="shared" si="142"/>
        <v>7.4999999999998845</v>
      </c>
      <c r="P853">
        <f t="shared" si="138"/>
        <v>4.9923920912063102E-2</v>
      </c>
      <c r="Q853">
        <f t="shared" si="135"/>
        <v>4.9938429801238249E-2</v>
      </c>
      <c r="R853">
        <f t="shared" si="139"/>
        <v>6.0805587793422877E-2</v>
      </c>
      <c r="S853">
        <f t="shared" si="136"/>
        <v>4.9952925241065982E-2</v>
      </c>
      <c r="T853">
        <f t="shared" si="140"/>
        <v>6.0824505111865601E-2</v>
      </c>
      <c r="U853">
        <f t="shared" si="141"/>
        <v>5.5548068442723263E-3</v>
      </c>
      <c r="V853">
        <v>0.30309901769776132</v>
      </c>
      <c r="W853" s="5">
        <f t="shared" si="137"/>
        <v>3.4341328124998419E-2</v>
      </c>
      <c r="X853" s="5">
        <f t="shared" si="143"/>
        <v>-0.26875768957276291</v>
      </c>
      <c r="Y853" s="5">
        <f t="shared" si="144"/>
        <v>0.68799635543029014</v>
      </c>
      <c r="Z853" s="5">
        <f t="shared" si="145"/>
        <v>4.9862898453669952E-2</v>
      </c>
    </row>
    <row r="854" spans="15:26" x14ac:dyDescent="0.25">
      <c r="O854" s="4">
        <f t="shared" si="142"/>
        <v>7.5099999999998843</v>
      </c>
      <c r="P854">
        <f t="shared" si="138"/>
        <v>4.9938429801238249E-2</v>
      </c>
      <c r="Q854">
        <f t="shared" si="135"/>
        <v>4.9952925241065982E-2</v>
      </c>
      <c r="R854">
        <f t="shared" si="139"/>
        <v>6.0824505111865601E-2</v>
      </c>
      <c r="S854">
        <f t="shared" si="136"/>
        <v>4.9967406292570515E-2</v>
      </c>
      <c r="T854">
        <f t="shared" si="140"/>
        <v>6.0842675972475002E-2</v>
      </c>
      <c r="U854">
        <f t="shared" si="141"/>
        <v>5.4850451609400538E-3</v>
      </c>
      <c r="V854">
        <v>0.30370377058461345</v>
      </c>
      <c r="W854" s="5">
        <f t="shared" si="137"/>
        <v>3.447887667265008E-2</v>
      </c>
      <c r="X854" s="5">
        <f t="shared" si="143"/>
        <v>-0.26922489391196336</v>
      </c>
      <c r="Y854" s="5">
        <f t="shared" si="144"/>
        <v>0.68757853162951754</v>
      </c>
      <c r="Z854" s="5">
        <f t="shared" si="145"/>
        <v>4.9877393893497317E-2</v>
      </c>
    </row>
    <row r="855" spans="15:26" x14ac:dyDescent="0.25">
      <c r="O855" s="4">
        <f t="shared" si="142"/>
        <v>7.5199999999998841</v>
      </c>
      <c r="P855">
        <f t="shared" si="138"/>
        <v>4.9952925241065982E-2</v>
      </c>
      <c r="Q855">
        <f t="shared" si="135"/>
        <v>4.9967406292570515E-2</v>
      </c>
      <c r="R855">
        <f t="shared" si="139"/>
        <v>6.0842675972475002E-2</v>
      </c>
      <c r="S855">
        <f t="shared" si="136"/>
        <v>4.998187197744236E-2</v>
      </c>
      <c r="T855">
        <f t="shared" si="140"/>
        <v>6.0860067001069607E-2</v>
      </c>
      <c r="U855">
        <f t="shared" si="141"/>
        <v>5.4119460594603836E-3</v>
      </c>
      <c r="V855">
        <v>0.30430907197598234</v>
      </c>
      <c r="W855" s="5">
        <f t="shared" si="137"/>
        <v>3.4616792016211741E-2</v>
      </c>
      <c r="X855" s="5">
        <f t="shared" si="143"/>
        <v>-0.26969227995977058</v>
      </c>
      <c r="Y855" s="5">
        <f t="shared" si="144"/>
        <v>0.68716083671228456</v>
      </c>
      <c r="Z855" s="5">
        <f t="shared" si="145"/>
        <v>4.9891874945001552E-2</v>
      </c>
    </row>
    <row r="856" spans="15:26" x14ac:dyDescent="0.25">
      <c r="O856" s="4">
        <f t="shared" si="142"/>
        <v>7.5299999999998839</v>
      </c>
      <c r="P856">
        <f t="shared" si="138"/>
        <v>4.9967406292570515E-2</v>
      </c>
      <c r="Q856">
        <f t="shared" si="135"/>
        <v>4.998187197744236E-2</v>
      </c>
      <c r="R856">
        <f t="shared" si="139"/>
        <v>6.0860067001069607E-2</v>
      </c>
      <c r="S856">
        <f t="shared" si="136"/>
        <v>4.9996321277779976E-2</v>
      </c>
      <c r="T856">
        <f t="shared" si="140"/>
        <v>6.0876644432004356E-2</v>
      </c>
      <c r="U856">
        <f t="shared" si="141"/>
        <v>5.3354703934749385E-3</v>
      </c>
      <c r="V856">
        <v>0.30491491456195713</v>
      </c>
      <c r="W856" s="5">
        <f t="shared" si="137"/>
        <v>3.4755074644093401E-2</v>
      </c>
      <c r="X856" s="5">
        <f t="shared" si="143"/>
        <v>-0.27015983991786374</v>
      </c>
      <c r="Y856" s="5">
        <f t="shared" si="144"/>
        <v>0.68674327610749164</v>
      </c>
      <c r="Z856" s="5">
        <f t="shared" si="145"/>
        <v>4.9906340629873112E-2</v>
      </c>
    </row>
    <row r="857" spans="15:26" x14ac:dyDescent="0.25">
      <c r="O857" s="4">
        <f t="shared" si="142"/>
        <v>7.5399999999998837</v>
      </c>
      <c r="P857">
        <f t="shared" si="138"/>
        <v>4.998187197744236E-2</v>
      </c>
      <c r="Q857">
        <f t="shared" si="135"/>
        <v>4.9996321277779976E-2</v>
      </c>
      <c r="R857">
        <f t="shared" si="139"/>
        <v>6.0876644432004356E-2</v>
      </c>
      <c r="S857">
        <f t="shared" si="136"/>
        <v>5.0010753136119634E-2</v>
      </c>
      <c r="T857">
        <f t="shared" si="140"/>
        <v>6.0892374324222009E-2</v>
      </c>
      <c r="U857">
        <f t="shared" si="141"/>
        <v>5.2556006217652409E-3</v>
      </c>
      <c r="V857">
        <v>0.3055212906949713</v>
      </c>
      <c r="W857" s="5">
        <f t="shared" si="137"/>
        <v>3.489372504470506E-2</v>
      </c>
      <c r="X857" s="5">
        <f t="shared" si="143"/>
        <v>-0.27062756565026624</v>
      </c>
      <c r="Y857" s="5">
        <f t="shared" si="144"/>
        <v>0.68632585546264568</v>
      </c>
      <c r="Z857" s="5">
        <f t="shared" si="145"/>
        <v>4.9920789930210444E-2</v>
      </c>
    </row>
    <row r="858" spans="15:26" x14ac:dyDescent="0.25">
      <c r="O858" s="4">
        <f t="shared" si="142"/>
        <v>7.5499999999998835</v>
      </c>
      <c r="P858">
        <f t="shared" si="138"/>
        <v>4.9996321277779976E-2</v>
      </c>
      <c r="Q858">
        <f t="shared" si="135"/>
        <v>5.0010753136119634E-2</v>
      </c>
      <c r="R858">
        <f t="shared" si="139"/>
        <v>6.0892374324222009E-2</v>
      </c>
      <c r="S858">
        <f t="shared" si="136"/>
        <v>5.0025166455255787E-2</v>
      </c>
      <c r="T858">
        <f t="shared" si="140"/>
        <v>6.090722240305102E-2</v>
      </c>
      <c r="U858">
        <f t="shared" si="141"/>
        <v>5.1723033829010065E-3</v>
      </c>
      <c r="V858">
        <v>0.30612819238804773</v>
      </c>
      <c r="W858" s="5">
        <f t="shared" si="137"/>
        <v>3.5032743706456725E-2</v>
      </c>
      <c r="X858" s="5">
        <f t="shared" si="143"/>
        <v>-0.27109544868159102</v>
      </c>
      <c r="Y858" s="5">
        <f t="shared" si="144"/>
        <v>0.6859085806443691</v>
      </c>
      <c r="Z858" s="5">
        <f t="shared" si="145"/>
        <v>4.9935221788549831E-2</v>
      </c>
    </row>
    <row r="859" spans="15:26" x14ac:dyDescent="0.25">
      <c r="O859" s="4">
        <f t="shared" si="142"/>
        <v>7.5599999999998833</v>
      </c>
      <c r="P859">
        <f t="shared" si="138"/>
        <v>5.0010753136119634E-2</v>
      </c>
      <c r="Q859">
        <f t="shared" si="135"/>
        <v>5.0025166455255787E-2</v>
      </c>
      <c r="R859">
        <f t="shared" si="139"/>
        <v>6.090722240305102E-2</v>
      </c>
      <c r="S859">
        <f t="shared" si="136"/>
        <v>5.0039560098157965E-2</v>
      </c>
      <c r="T859">
        <f t="shared" si="140"/>
        <v>6.0921154132203892E-2</v>
      </c>
      <c r="U859">
        <f t="shared" si="141"/>
        <v>5.0855525152871213E-3</v>
      </c>
      <c r="V859">
        <v>0.30673561131146238</v>
      </c>
      <c r="W859" s="5">
        <f t="shared" si="137"/>
        <v>3.5172131117758375E-2</v>
      </c>
      <c r="X859" s="5">
        <f t="shared" si="143"/>
        <v>-0.27156348019370402</v>
      </c>
      <c r="Y859" s="5">
        <f t="shared" si="144"/>
        <v>0.68549145773999121</v>
      </c>
      <c r="Z859" s="5">
        <f t="shared" si="145"/>
        <v>4.99496351076857E-2</v>
      </c>
    </row>
    <row r="860" spans="15:26" x14ac:dyDescent="0.25">
      <c r="O860" s="4">
        <f t="shared" si="142"/>
        <v>7.569999999999883</v>
      </c>
      <c r="P860">
        <f t="shared" si="138"/>
        <v>5.0025166455255787E-2</v>
      </c>
      <c r="Q860">
        <f t="shared" si="135"/>
        <v>5.0039560098157965E-2</v>
      </c>
      <c r="R860">
        <f t="shared" si="139"/>
        <v>6.0921154132203892E-2</v>
      </c>
      <c r="S860">
        <f t="shared" si="136"/>
        <v>5.005393288798593E-2</v>
      </c>
      <c r="T860">
        <f t="shared" si="140"/>
        <v>6.0934134787755667E-2</v>
      </c>
      <c r="U860">
        <f t="shared" si="141"/>
        <v>4.9953292551774735E-3</v>
      </c>
      <c r="V860">
        <v>0.30734353879012782</v>
      </c>
      <c r="W860" s="5">
        <f t="shared" si="137"/>
        <v>3.5311887767020038E-2</v>
      </c>
      <c r="X860" s="5">
        <f t="shared" si="143"/>
        <v>-0.27203165102310778</v>
      </c>
      <c r="Y860" s="5">
        <f t="shared" si="144"/>
        <v>0.68507449305863843</v>
      </c>
      <c r="Z860" s="5">
        <f t="shared" si="145"/>
        <v>4.9964028750587502E-2</v>
      </c>
    </row>
    <row r="861" spans="15:26" x14ac:dyDescent="0.25">
      <c r="O861" s="4">
        <f t="shared" si="142"/>
        <v>7.5799999999998828</v>
      </c>
      <c r="P861">
        <f t="shared" si="138"/>
        <v>5.0039560098157965E-2</v>
      </c>
      <c r="Q861">
        <f t="shared" si="135"/>
        <v>5.005393288798593E-2</v>
      </c>
      <c r="R861">
        <f t="shared" si="139"/>
        <v>6.0934134787755667E-2</v>
      </c>
      <c r="S861">
        <f t="shared" si="136"/>
        <v>5.0068283607991038E-2</v>
      </c>
      <c r="T861">
        <f t="shared" si="140"/>
        <v>6.0946129371862279E-2</v>
      </c>
      <c r="U861">
        <f t="shared" si="141"/>
        <v>4.9016062106611025E-3</v>
      </c>
      <c r="V861">
        <v>0.30795196580172041</v>
      </c>
      <c r="W861" s="5">
        <f t="shared" si="137"/>
        <v>3.54520141426517E-2</v>
      </c>
      <c r="X861" s="5">
        <f t="shared" si="143"/>
        <v>-0.27249995165906871</v>
      </c>
      <c r="Y861" s="5">
        <f t="shared" si="144"/>
        <v>0.68465769313181057</v>
      </c>
      <c r="Z861" s="5">
        <f t="shared" si="145"/>
        <v>4.9978401540415308E-2</v>
      </c>
    </row>
    <row r="862" spans="15:26" x14ac:dyDescent="0.25">
      <c r="O862" s="4">
        <f t="shared" si="142"/>
        <v>7.5899999999998826</v>
      </c>
      <c r="P862">
        <f t="shared" si="138"/>
        <v>5.005393288798593E-2</v>
      </c>
      <c r="Q862">
        <f t="shared" si="135"/>
        <v>5.0068283607991038E-2</v>
      </c>
      <c r="R862">
        <f t="shared" si="139"/>
        <v>6.0946129371862279E-2</v>
      </c>
      <c r="S862">
        <f t="shared" si="136"/>
        <v>5.0082611001484256E-2</v>
      </c>
      <c r="T862">
        <f t="shared" si="140"/>
        <v>6.0957102662837048E-2</v>
      </c>
      <c r="U862">
        <f t="shared" si="141"/>
        <v>4.8043609974768951E-3</v>
      </c>
      <c r="V862">
        <v>0.30856088297393208</v>
      </c>
      <c r="W862" s="5">
        <f t="shared" si="137"/>
        <v>3.5592510733063354E-2</v>
      </c>
      <c r="X862" s="5">
        <f t="shared" si="143"/>
        <v>-0.27296837224086873</v>
      </c>
      <c r="Y862" s="5">
        <f t="shared" si="144"/>
        <v>0.68424106471455293</v>
      </c>
      <c r="Z862" s="5">
        <f t="shared" si="145"/>
        <v>4.9992752260419986E-2</v>
      </c>
    </row>
    <row r="863" spans="15:26" x14ac:dyDescent="0.25">
      <c r="O863" s="4">
        <f t="shared" si="142"/>
        <v>7.5999999999998824</v>
      </c>
      <c r="P863">
        <f t="shared" si="138"/>
        <v>5.0068283607991038E-2</v>
      </c>
      <c r="Q863">
        <f t="shared" si="135"/>
        <v>5.0082611001484256E-2</v>
      </c>
      <c r="R863">
        <f t="shared" si="139"/>
        <v>6.0957102662837048E-2</v>
      </c>
      <c r="S863">
        <f t="shared" si="136"/>
        <v>5.0096913771915941E-2</v>
      </c>
      <c r="T863">
        <f t="shared" si="140"/>
        <v>6.0967019299995984E-2</v>
      </c>
      <c r="U863">
        <f t="shared" si="141"/>
        <v>4.7035797158934863E-3</v>
      </c>
      <c r="V863">
        <v>0.30917028058224416</v>
      </c>
      <c r="W863" s="5">
        <f t="shared" si="137"/>
        <v>3.5733378026665014E-2</v>
      </c>
      <c r="X863" s="5">
        <f t="shared" si="143"/>
        <v>-0.27343690255557918</v>
      </c>
      <c r="Y863" s="5">
        <f t="shared" si="144"/>
        <v>0.68382461478626555</v>
      </c>
      <c r="Z863" s="5">
        <f t="shared" si="145"/>
        <v>5.0007079653912864E-2</v>
      </c>
    </row>
    <row r="864" spans="15:26" x14ac:dyDescent="0.25">
      <c r="O864" s="4">
        <f t="shared" si="142"/>
        <v>7.6099999999998822</v>
      </c>
      <c r="P864">
        <f t="shared" si="138"/>
        <v>5.0082611001484256E-2</v>
      </c>
      <c r="Q864">
        <f t="shared" si="135"/>
        <v>5.0096913771915941E-2</v>
      </c>
      <c r="R864">
        <f t="shared" si="139"/>
        <v>6.0967019299995984E-2</v>
      </c>
      <c r="S864">
        <f t="shared" si="136"/>
        <v>5.0111190582787013E-2</v>
      </c>
      <c r="T864">
        <f t="shared" si="140"/>
        <v>6.0975843655672823E-2</v>
      </c>
      <c r="U864">
        <f t="shared" si="141"/>
        <v>4.5992356676839135E-3</v>
      </c>
      <c r="V864">
        <v>0.30978014854852903</v>
      </c>
      <c r="W864" s="5">
        <f t="shared" si="137"/>
        <v>3.5874616511866679E-2</v>
      </c>
      <c r="X864" s="5">
        <f t="shared" si="143"/>
        <v>-0.27390553203666235</v>
      </c>
      <c r="Y864" s="5">
        <f t="shared" si="144"/>
        <v>0.68340835055094329</v>
      </c>
      <c r="Z864" s="5">
        <f t="shared" si="145"/>
        <v>5.0021382424344375E-2</v>
      </c>
    </row>
    <row r="865" spans="15:26" x14ac:dyDescent="0.25">
      <c r="O865" s="4">
        <f t="shared" si="142"/>
        <v>7.619999999999882</v>
      </c>
      <c r="P865">
        <f t="shared" si="138"/>
        <v>5.0096913771915941E-2</v>
      </c>
      <c r="Q865">
        <f t="shared" si="135"/>
        <v>5.0111190582787013E-2</v>
      </c>
      <c r="R865">
        <f t="shared" si="139"/>
        <v>6.0975843655672823E-2</v>
      </c>
      <c r="S865">
        <f t="shared" si="136"/>
        <v>5.0125440057804727E-2</v>
      </c>
      <c r="T865">
        <f t="shared" si="140"/>
        <v>6.0983540021302296E-2</v>
      </c>
      <c r="U865">
        <f t="shared" si="141"/>
        <v>4.4913207629472054E-3</v>
      </c>
      <c r="V865">
        <v>0.31039047643837903</v>
      </c>
      <c r="W865" s="5">
        <f t="shared" si="137"/>
        <v>3.6016226677078336E-2</v>
      </c>
      <c r="X865" s="5">
        <f t="shared" si="143"/>
        <v>-0.2743742497613007</v>
      </c>
      <c r="Y865" s="5">
        <f t="shared" si="144"/>
        <v>0.68299227943828322</v>
      </c>
      <c r="Z865" s="5">
        <f t="shared" si="145"/>
        <v>5.0035659235215059E-2</v>
      </c>
    </row>
    <row r="866" spans="15:26" x14ac:dyDescent="0.25">
      <c r="O866" s="4">
        <f t="shared" si="142"/>
        <v>7.6299999999998818</v>
      </c>
      <c r="P866">
        <f t="shared" si="138"/>
        <v>5.0111190582787013E-2</v>
      </c>
      <c r="Q866">
        <f t="shared" si="135"/>
        <v>5.0125440057804727E-2</v>
      </c>
      <c r="R866">
        <f t="shared" si="139"/>
        <v>6.0983540021302296E-2</v>
      </c>
      <c r="S866">
        <f t="shared" si="136"/>
        <v>5.0139660780877338E-2</v>
      </c>
      <c r="T866">
        <f t="shared" si="140"/>
        <v>6.0990072485279379E-2</v>
      </c>
      <c r="U866">
        <f t="shared" si="141"/>
        <v>4.3798146977081943E-3</v>
      </c>
      <c r="V866">
        <v>0.31100125346030721</v>
      </c>
      <c r="W866" s="5">
        <f t="shared" si="137"/>
        <v>3.6158209010709999E-2</v>
      </c>
      <c r="X866" s="5">
        <f t="shared" si="143"/>
        <v>-0.27484304444959723</v>
      </c>
      <c r="Y866" s="5">
        <f t="shared" si="144"/>
        <v>0.68257640910350914</v>
      </c>
      <c r="Z866" s="5">
        <f t="shared" si="145"/>
        <v>5.0049908710232634E-2</v>
      </c>
    </row>
    <row r="867" spans="15:26" x14ac:dyDescent="0.25">
      <c r="O867" s="4">
        <f t="shared" si="142"/>
        <v>7.6399999999998816</v>
      </c>
      <c r="P867">
        <f t="shared" si="138"/>
        <v>5.0125440057804727E-2</v>
      </c>
      <c r="Q867">
        <f t="shared" si="135"/>
        <v>5.0139660780877338E-2</v>
      </c>
      <c r="R867">
        <f t="shared" si="139"/>
        <v>6.0990072485279379E-2</v>
      </c>
      <c r="S867">
        <f t="shared" si="136"/>
        <v>5.0153851296183105E-2</v>
      </c>
      <c r="T867">
        <f t="shared" si="140"/>
        <v>6.0995404989789337E-2</v>
      </c>
      <c r="U867">
        <f t="shared" si="141"/>
        <v>4.2647028509957795E-3</v>
      </c>
      <c r="V867">
        <v>0.31161246846370377</v>
      </c>
      <c r="W867" s="5">
        <f t="shared" si="137"/>
        <v>3.630056400117166E-2</v>
      </c>
      <c r="X867" s="5">
        <f t="shared" si="143"/>
        <v>-0.27531190446253212</v>
      </c>
      <c r="Y867" s="5">
        <f t="shared" si="144"/>
        <v>0.68216074742804533</v>
      </c>
      <c r="Z867" s="5">
        <f t="shared" si="145"/>
        <v>5.0064129433304905E-2</v>
      </c>
    </row>
    <row r="868" spans="15:26" x14ac:dyDescent="0.25">
      <c r="O868" s="4">
        <f t="shared" si="142"/>
        <v>7.6499999999998813</v>
      </c>
      <c r="P868">
        <f t="shared" si="138"/>
        <v>5.0139660780877338E-2</v>
      </c>
      <c r="Q868">
        <f t="shared" si="135"/>
        <v>5.0153851296183105E-2</v>
      </c>
      <c r="R868">
        <f t="shared" si="139"/>
        <v>6.0995404989789337E-2</v>
      </c>
      <c r="S868">
        <f t="shared" si="136"/>
        <v>5.0168010108365801E-2</v>
      </c>
      <c r="T868">
        <f t="shared" si="140"/>
        <v>6.0999501428128322E-2</v>
      </c>
      <c r="U868">
        <f t="shared" si="141"/>
        <v>4.1459803338984632E-3</v>
      </c>
      <c r="V868">
        <v>0.31222410993738536</v>
      </c>
      <c r="W868" s="5">
        <f t="shared" si="137"/>
        <v>3.6443292136873313E-2</v>
      </c>
      <c r="X868" s="5">
        <f t="shared" si="143"/>
        <v>-0.27578081780051206</v>
      </c>
      <c r="Y868" s="5">
        <f t="shared" si="144"/>
        <v>0.68174530251978205</v>
      </c>
      <c r="Z868" s="5">
        <f t="shared" si="145"/>
        <v>5.0078319948610346E-2</v>
      </c>
    </row>
    <row r="869" spans="15:26" x14ac:dyDescent="0.25">
      <c r="O869" s="4">
        <f t="shared" si="142"/>
        <v>7.6599999999998811</v>
      </c>
      <c r="P869">
        <f t="shared" si="138"/>
        <v>5.0153851296183105E-2</v>
      </c>
      <c r="Q869">
        <f t="shared" si="135"/>
        <v>5.0168010108365801E-2</v>
      </c>
      <c r="R869">
        <f t="shared" si="139"/>
        <v>6.0999501428128322E-2</v>
      </c>
      <c r="S869">
        <f t="shared" si="136"/>
        <v>5.0182135682575124E-2</v>
      </c>
      <c r="T869">
        <f t="shared" si="140"/>
        <v>6.1002325526916146E-2</v>
      </c>
      <c r="U869">
        <f t="shared" si="141"/>
        <v>4.0236304787823066E-3</v>
      </c>
      <c r="V869">
        <v>0.31283616600910091</v>
      </c>
      <c r="W869" s="5">
        <f t="shared" si="137"/>
        <v>3.6586393906224965E-2</v>
      </c>
      <c r="X869" s="5">
        <f t="shared" si="143"/>
        <v>-0.27624977210287593</v>
      </c>
      <c r="Y869" s="5">
        <f t="shared" si="144"/>
        <v>0.68133008271268936</v>
      </c>
      <c r="Z869" s="5">
        <f t="shared" si="145"/>
        <v>5.0092478760792793E-2</v>
      </c>
    </row>
    <row r="870" spans="15:26" x14ac:dyDescent="0.25">
      <c r="O870" s="4">
        <f t="shared" si="142"/>
        <v>7.6699999999998809</v>
      </c>
      <c r="P870">
        <f t="shared" si="138"/>
        <v>5.0168010108365801E-2</v>
      </c>
      <c r="Q870">
        <f t="shared" si="135"/>
        <v>5.0182135682575124E-2</v>
      </c>
      <c r="R870">
        <f t="shared" si="139"/>
        <v>6.1002325526916146E-2</v>
      </c>
      <c r="S870">
        <f t="shared" si="136"/>
        <v>5.0196226444653935E-2</v>
      </c>
      <c r="T870">
        <f t="shared" si="140"/>
        <v>6.1003840959101885E-2</v>
      </c>
      <c r="U870">
        <f t="shared" si="141"/>
        <v>3.8976479185738556E-3</v>
      </c>
      <c r="V870">
        <v>0.31344862444386357</v>
      </c>
      <c r="W870" s="5">
        <f t="shared" si="137"/>
        <v>3.6729869797636629E-2</v>
      </c>
      <c r="X870" s="5">
        <f t="shared" si="143"/>
        <v>-0.27671875464622692</v>
      </c>
      <c r="Y870" s="5">
        <f t="shared" si="144"/>
        <v>0.68091509656722948</v>
      </c>
      <c r="Z870" s="5">
        <f t="shared" si="145"/>
        <v>5.0106604335001748E-2</v>
      </c>
    </row>
    <row r="871" spans="15:26" x14ac:dyDescent="0.25">
      <c r="O871" s="4">
        <f t="shared" si="142"/>
        <v>7.6799999999998807</v>
      </c>
      <c r="P871">
        <f t="shared" si="138"/>
        <v>5.0182135682575124E-2</v>
      </c>
      <c r="Q871">
        <f t="shared" ref="Q871:Q934" si="146">$R$12+(O871+$C$3)*$Q$12+$P$12*((O871+$C$3)^2)+$O$12*((O871+$C$3)^3)+$N$12*((O871+$C$3)^4)+$M$12*((O871+$C$3)^5)+$L$12*((O871+$C$3)^6)+$K$12*((O871+$C$3)^7)+$J$12*((O871+$C$3)^8)+$I$12*((O871+$C$3)^9)+$H$12*((O871+$C$3)^10)</f>
        <v>5.0196226444653935E-2</v>
      </c>
      <c r="R871">
        <f t="shared" si="139"/>
        <v>6.1003840959101885E-2</v>
      </c>
      <c r="S871">
        <f t="shared" ref="S871:S934" si="147">$R$12+(O871+2*$C$3)*$Q$12+$P$12*((O871+2*$C$3)^2)+$O$12*((O871+2*$C$3)^3)+$N$12*((O871+2*$C$3)^4)+$M$12*((O871+2*$C$3)^5)+$L$12*((O871+2*$C$3)^6)+$K$12*((O871+2*$C$3)^7)+$J$12*((O871+2*$C$3)^8)+$I$12*((O871+2*$C$3)^9)+$H$12*((O871+2*$C$3)^10)</f>
        <v>5.0210280781369354E-2</v>
      </c>
      <c r="T871">
        <f t="shared" si="140"/>
        <v>6.1004011378810896E-2</v>
      </c>
      <c r="U871">
        <f t="shared" si="141"/>
        <v>3.7680307709010751E-3</v>
      </c>
      <c r="V871">
        <v>0.31406147264341905</v>
      </c>
      <c r="W871" s="5">
        <f t="shared" ref="W871:W934" si="148">((O871^3)/6)*($C$2^2)</f>
        <v>3.6873720299518291E-2</v>
      </c>
      <c r="X871" s="5">
        <f t="shared" si="143"/>
        <v>-0.27718775234390075</v>
      </c>
      <c r="Y871" s="5">
        <f t="shared" si="144"/>
        <v>0.68050035286999488</v>
      </c>
      <c r="Z871" s="5">
        <f t="shared" si="145"/>
        <v>5.0120695097080323E-2</v>
      </c>
    </row>
    <row r="872" spans="15:26" x14ac:dyDescent="0.25">
      <c r="O872" s="4">
        <f t="shared" si="142"/>
        <v>7.6899999999998805</v>
      </c>
      <c r="P872">
        <f t="shared" ref="P872:P935" si="149">$R$12+O872*$Q$12+$P$12*(O872^2)+$O$12*(O872^3)+$N$12*(O872^4)+$M$12*(O872^5)+$L$12*(O872^6)+$K$12*(O872^7)+$J$12*(O872^8)+$I$12*(O872^9)+$H$12*(O872^10)</f>
        <v>5.0196226444653935E-2</v>
      </c>
      <c r="Q872">
        <f t="shared" si="146"/>
        <v>5.0210280781369354E-2</v>
      </c>
      <c r="R872">
        <f t="shared" ref="R872:R935" si="150">P872+(O872*(Q872-P872))/$C$3</f>
        <v>6.1004011378810896E-2</v>
      </c>
      <c r="S872">
        <f t="shared" si="147"/>
        <v>5.0224297040513899E-2</v>
      </c>
      <c r="T872">
        <f t="shared" ref="T872:T935" si="151">Q872+((O872+$C$3)*(S872-Q872)/$C$3)</f>
        <v>6.1002800322668638E-2</v>
      </c>
      <c r="U872">
        <f t="shared" ref="U872:U935" si="152">((T872-R872)/$C$3)+($C$2^2)*O872</f>
        <v>3.6347672857740955E-3</v>
      </c>
      <c r="V872">
        <v>0.31467469764605077</v>
      </c>
      <c r="W872" s="5">
        <f t="shared" si="148"/>
        <v>3.7017945900279944E-2</v>
      </c>
      <c r="X872" s="5">
        <f t="shared" si="143"/>
        <v>-0.27765675174577081</v>
      </c>
      <c r="Y872" s="5">
        <f t="shared" si="144"/>
        <v>0.68008586063311827</v>
      </c>
      <c r="Z872" s="5">
        <f t="shared" si="145"/>
        <v>5.0134749433795395E-2</v>
      </c>
    </row>
    <row r="873" spans="15:26" x14ac:dyDescent="0.25">
      <c r="O873" s="4">
        <f t="shared" ref="O873:O936" si="153">O872+$C$3</f>
        <v>7.6999999999998803</v>
      </c>
      <c r="P873">
        <f t="shared" si="149"/>
        <v>5.0210280781369354E-2</v>
      </c>
      <c r="Q873">
        <f t="shared" si="146"/>
        <v>5.0224297040513899E-2</v>
      </c>
      <c r="R873">
        <f t="shared" si="150"/>
        <v>6.1002800322668638E-2</v>
      </c>
      <c r="S873">
        <f t="shared" si="147"/>
        <v>5.0238273531226341E-2</v>
      </c>
      <c r="T873">
        <f t="shared" si="151"/>
        <v>6.1000171379806345E-2</v>
      </c>
      <c r="U873">
        <f t="shared" si="152"/>
        <v>3.4978627137706663E-3</v>
      </c>
      <c r="V873">
        <v>0.31528828612541143</v>
      </c>
      <c r="W873" s="5">
        <f t="shared" si="148"/>
        <v>3.716254708833161E-2</v>
      </c>
      <c r="X873" s="5">
        <f t="shared" ref="X873:X936" si="154">-V873+W873</f>
        <v>-0.27812573903707982</v>
      </c>
      <c r="Y873" s="5">
        <f t="shared" ref="Y873:Y936" si="155">EXP(X873-$P$104*O873)</f>
        <v>0.6796716290943462</v>
      </c>
      <c r="Z873" s="5">
        <f t="shared" ref="Z873:Z936" si="156">LN(Y873)/-O873</f>
        <v>5.0148765692939648E-2</v>
      </c>
    </row>
    <row r="874" spans="15:26" x14ac:dyDescent="0.25">
      <c r="O874" s="4">
        <f t="shared" si="153"/>
        <v>7.7099999999998801</v>
      </c>
      <c r="P874">
        <f t="shared" si="149"/>
        <v>5.0224297040513899E-2</v>
      </c>
      <c r="Q874">
        <f t="shared" si="146"/>
        <v>5.0238273531226341E-2</v>
      </c>
      <c r="R874">
        <f t="shared" si="150"/>
        <v>6.1000171379806345E-2</v>
      </c>
      <c r="S874">
        <f t="shared" si="147"/>
        <v>5.0252208524165343E-2</v>
      </c>
      <c r="T874">
        <f t="shared" si="151"/>
        <v>6.0996088080135735E-2</v>
      </c>
      <c r="U874">
        <f t="shared" si="152"/>
        <v>3.3573111329389701E-3</v>
      </c>
      <c r="V874">
        <v>0.31590222439104426</v>
      </c>
      <c r="W874" s="5">
        <f t="shared" si="148"/>
        <v>3.7307524352083267E-2</v>
      </c>
      <c r="X874" s="5">
        <f t="shared" si="154"/>
        <v>-0.27859470003896097</v>
      </c>
      <c r="Y874" s="5">
        <f t="shared" si="155"/>
        <v>0.67925766771596463</v>
      </c>
      <c r="Z874" s="5">
        <f t="shared" si="156"/>
        <v>5.0162742183651909E-2</v>
      </c>
    </row>
    <row r="875" spans="15:26" x14ac:dyDescent="0.25">
      <c r="O875" s="4">
        <f t="shared" si="153"/>
        <v>7.7199999999998798</v>
      </c>
      <c r="P875">
        <f t="shared" si="149"/>
        <v>5.0238273531226341E-2</v>
      </c>
      <c r="Q875">
        <f t="shared" si="146"/>
        <v>5.0252208524165343E-2</v>
      </c>
      <c r="R875">
        <f t="shared" si="150"/>
        <v>6.0996088080135735E-2</v>
      </c>
      <c r="S875">
        <f t="shared" si="147"/>
        <v>5.0266100251879609E-2</v>
      </c>
      <c r="T875">
        <f t="shared" si="151"/>
        <v>6.0990514047292665E-2</v>
      </c>
      <c r="U875">
        <f t="shared" si="152"/>
        <v>3.2131219156929635E-3</v>
      </c>
      <c r="V875">
        <v>0.31651649838778928</v>
      </c>
      <c r="W875" s="5">
        <f t="shared" si="148"/>
        <v>3.7452878179944922E-2</v>
      </c>
      <c r="X875" s="5">
        <f t="shared" si="154"/>
        <v>-0.27906362020784437</v>
      </c>
      <c r="Y875" s="5">
        <f t="shared" si="155"/>
        <v>0.67884398618448538</v>
      </c>
      <c r="Z875" s="5">
        <f t="shared" si="156"/>
        <v>5.0176677176590585E-2</v>
      </c>
    </row>
    <row r="876" spans="15:26" x14ac:dyDescent="0.25">
      <c r="O876" s="4">
        <f t="shared" si="153"/>
        <v>7.7299999999998796</v>
      </c>
      <c r="P876">
        <f t="shared" si="149"/>
        <v>5.0252208524165343E-2</v>
      </c>
      <c r="Q876">
        <f t="shared" si="146"/>
        <v>5.0266100251879609E-2</v>
      </c>
      <c r="R876">
        <f t="shared" si="150"/>
        <v>6.0990514047292665E-2</v>
      </c>
      <c r="S876">
        <f t="shared" si="147"/>
        <v>5.0279946909043138E-2</v>
      </c>
      <c r="T876">
        <f t="shared" si="151"/>
        <v>6.0983412896451539E-2</v>
      </c>
      <c r="U876">
        <f t="shared" si="152"/>
        <v>3.0652942158872695E-3</v>
      </c>
      <c r="V876">
        <v>0.31713109369672593</v>
      </c>
      <c r="W876" s="5">
        <f t="shared" si="148"/>
        <v>3.7598609060326582E-2</v>
      </c>
      <c r="X876" s="5">
        <f t="shared" si="154"/>
        <v>-0.27953248463639935</v>
      </c>
      <c r="Y876" s="5">
        <f t="shared" si="155"/>
        <v>0.67843059440929188</v>
      </c>
      <c r="Z876" s="5">
        <f t="shared" si="156"/>
        <v>5.0190568904304511E-2</v>
      </c>
    </row>
    <row r="877" spans="15:26" x14ac:dyDescent="0.25">
      <c r="O877" s="4">
        <f t="shared" si="153"/>
        <v>7.7399999999998794</v>
      </c>
      <c r="P877">
        <f t="shared" si="149"/>
        <v>5.0266100251879609E-2</v>
      </c>
      <c r="Q877">
        <f t="shared" si="146"/>
        <v>5.0279946909043138E-2</v>
      </c>
      <c r="R877">
        <f t="shared" si="150"/>
        <v>6.0983412896451539E-2</v>
      </c>
      <c r="S877">
        <f t="shared" si="147"/>
        <v>5.0293746652763649E-2</v>
      </c>
      <c r="T877">
        <f t="shared" si="151"/>
        <v>6.0974748292438707E-2</v>
      </c>
      <c r="U877">
        <f t="shared" si="152"/>
        <v>2.9138329987168105E-3</v>
      </c>
      <c r="V877">
        <v>0.31774599553508448</v>
      </c>
      <c r="W877" s="5">
        <f t="shared" si="148"/>
        <v>3.7744717481638247E-2</v>
      </c>
      <c r="X877" s="5">
        <f t="shared" si="154"/>
        <v>-0.28000127805344621</v>
      </c>
      <c r="Y877" s="5">
        <f t="shared" si="155"/>
        <v>0.67801750252198856</v>
      </c>
      <c r="Z877" s="5">
        <f t="shared" si="156"/>
        <v>5.0204415561467756E-2</v>
      </c>
    </row>
    <row r="878" spans="15:26" x14ac:dyDescent="0.25">
      <c r="O878" s="4">
        <f t="shared" si="153"/>
        <v>7.7499999999998792</v>
      </c>
      <c r="P878">
        <f t="shared" si="149"/>
        <v>5.0279946909043138E-2</v>
      </c>
      <c r="Q878">
        <f t="shared" si="146"/>
        <v>5.0293746652763649E-2</v>
      </c>
      <c r="R878">
        <f t="shared" si="150"/>
        <v>6.0974748292438707E-2</v>
      </c>
      <c r="S878">
        <f t="shared" si="147"/>
        <v>5.0307497603070184E-2</v>
      </c>
      <c r="T878">
        <f t="shared" si="151"/>
        <v>6.096448409063443E-2</v>
      </c>
      <c r="U878">
        <f t="shared" si="152"/>
        <v>2.7587573195721857E-3</v>
      </c>
      <c r="V878">
        <v>0.31836118875674302</v>
      </c>
      <c r="W878" s="5">
        <f t="shared" si="148"/>
        <v>3.7891203932289903E-2</v>
      </c>
      <c r="X878" s="5">
        <f t="shared" si="154"/>
        <v>-0.28046998482445312</v>
      </c>
      <c r="Y878" s="5">
        <f t="shared" si="155"/>
        <v>0.67760472087535761</v>
      </c>
      <c r="Z878" s="5">
        <f t="shared" si="156"/>
        <v>5.0218215305187996E-2</v>
      </c>
    </row>
    <row r="879" spans="15:26" x14ac:dyDescent="0.25">
      <c r="O879" s="4">
        <f t="shared" si="153"/>
        <v>7.759999999999879</v>
      </c>
      <c r="P879">
        <f t="shared" si="149"/>
        <v>5.0293746652763649E-2</v>
      </c>
      <c r="Q879">
        <f t="shared" si="146"/>
        <v>5.0307497603070184E-2</v>
      </c>
      <c r="R879">
        <f t="shared" si="150"/>
        <v>6.096448409063443E-2</v>
      </c>
      <c r="S879">
        <f t="shared" si="147"/>
        <v>5.0321197843181453E-2</v>
      </c>
      <c r="T879">
        <f t="shared" si="151"/>
        <v>6.095258416952648E-2</v>
      </c>
      <c r="U879">
        <f t="shared" si="152"/>
        <v>2.6000694892049842E-3</v>
      </c>
      <c r="V879">
        <v>0.31897665785413348</v>
      </c>
      <c r="W879" s="5">
        <f t="shared" si="148"/>
        <v>3.8038068900691564E-2</v>
      </c>
      <c r="X879" s="5">
        <f t="shared" si="154"/>
        <v>-0.28093858895344193</v>
      </c>
      <c r="Y879" s="5">
        <f t="shared" si="155"/>
        <v>0.67719226004136479</v>
      </c>
      <c r="Z879" s="5">
        <f t="shared" si="156"/>
        <v>5.0231966255494281E-2</v>
      </c>
    </row>
    <row r="880" spans="15:26" x14ac:dyDescent="0.25">
      <c r="O880" s="4">
        <f t="shared" si="153"/>
        <v>7.7699999999998788</v>
      </c>
      <c r="P880">
        <f t="shared" si="149"/>
        <v>5.0307497603070184E-2</v>
      </c>
      <c r="Q880">
        <f t="shared" si="146"/>
        <v>5.0321197843181453E-2</v>
      </c>
      <c r="R880">
        <f t="shared" si="150"/>
        <v>6.095258416952648E-2</v>
      </c>
      <c r="S880">
        <f t="shared" si="147"/>
        <v>5.0334845419913843E-2</v>
      </c>
      <c r="T880">
        <f t="shared" si="151"/>
        <v>6.0939012540980386E-2</v>
      </c>
      <c r="U880">
        <f t="shared" si="152"/>
        <v>2.4377828453905357E-3</v>
      </c>
      <c r="V880">
        <v>0.31959238695847292</v>
      </c>
      <c r="W880" s="5">
        <f t="shared" si="148"/>
        <v>3.8185312875253223E-2</v>
      </c>
      <c r="X880" s="5">
        <f t="shared" si="154"/>
        <v>-0.28140707408321969</v>
      </c>
      <c r="Y880" s="5">
        <f t="shared" si="155"/>
        <v>0.67678013081030752</v>
      </c>
      <c r="Z880" s="5">
        <f t="shared" si="156"/>
        <v>5.0245666495605273E-2</v>
      </c>
    </row>
    <row r="881" spans="15:26" x14ac:dyDescent="0.25">
      <c r="O881" s="4">
        <f t="shared" si="153"/>
        <v>7.7799999999998786</v>
      </c>
      <c r="P881">
        <f t="shared" si="149"/>
        <v>5.0321197843181453E-2</v>
      </c>
      <c r="Q881">
        <f t="shared" si="146"/>
        <v>5.0334845419913843E-2</v>
      </c>
      <c r="R881">
        <f t="shared" si="150"/>
        <v>6.0939012540980386E-2</v>
      </c>
      <c r="S881">
        <f t="shared" si="147"/>
        <v>5.0348438344245627E-2</v>
      </c>
      <c r="T881">
        <f t="shared" si="151"/>
        <v>6.0923733474373798E-2</v>
      </c>
      <c r="U881">
        <f t="shared" si="152"/>
        <v>2.2719231393411128E-3</v>
      </c>
      <c r="V881">
        <v>0.32020835984109686</v>
      </c>
      <c r="W881" s="5">
        <f t="shared" si="148"/>
        <v>3.833293634438488E-2</v>
      </c>
      <c r="X881" s="5">
        <f t="shared" si="154"/>
        <v>-0.28187542349671196</v>
      </c>
      <c r="Y881" s="5">
        <f t="shared" si="155"/>
        <v>0.67636834418922054</v>
      </c>
      <c r="Z881" s="5">
        <f t="shared" si="156"/>
        <v>5.0259314072337399E-2</v>
      </c>
    </row>
    <row r="882" spans="15:26" x14ac:dyDescent="0.25">
      <c r="O882" s="4">
        <f t="shared" si="153"/>
        <v>7.7899999999998784</v>
      </c>
      <c r="P882">
        <f t="shared" si="149"/>
        <v>5.0334845419913843E-2</v>
      </c>
      <c r="Q882">
        <f t="shared" si="146"/>
        <v>5.0348438344245627E-2</v>
      </c>
      <c r="R882">
        <f t="shared" si="150"/>
        <v>6.0923733474373798E-2</v>
      </c>
      <c r="S882">
        <f t="shared" si="147"/>
        <v>5.0361974591692005E-2</v>
      </c>
      <c r="T882">
        <f t="shared" si="151"/>
        <v>6.0906711352419818E-2</v>
      </c>
      <c r="U882">
        <f t="shared" si="152"/>
        <v>2.1025017046019294E-3</v>
      </c>
      <c r="V882">
        <v>0.32082455991603437</v>
      </c>
      <c r="W882" s="5">
        <f t="shared" si="148"/>
        <v>3.8480939796496534E-2</v>
      </c>
      <c r="X882" s="5">
        <f t="shared" si="154"/>
        <v>-0.28234362011953784</v>
      </c>
      <c r="Y882" s="5">
        <f t="shared" si="155"/>
        <v>0.67595691139945047</v>
      </c>
      <c r="Z882" s="5">
        <f t="shared" si="156"/>
        <v>5.0272906996668872E-2</v>
      </c>
    </row>
    <row r="883" spans="15:26" x14ac:dyDescent="0.25">
      <c r="O883" s="4">
        <f t="shared" si="153"/>
        <v>7.7999999999998781</v>
      </c>
      <c r="P883">
        <f t="shared" si="149"/>
        <v>5.0348438344245627E-2</v>
      </c>
      <c r="Q883">
        <f t="shared" si="146"/>
        <v>5.0361974591692005E-2</v>
      </c>
      <c r="R883">
        <f t="shared" si="150"/>
        <v>6.0906711352419818E-2</v>
      </c>
      <c r="S883">
        <f t="shared" si="147"/>
        <v>5.0375452102817353E-2</v>
      </c>
      <c r="T883">
        <f t="shared" si="151"/>
        <v>6.0887910780588805E-2</v>
      </c>
      <c r="U883">
        <f t="shared" si="152"/>
        <v>1.9295408168986945E-3</v>
      </c>
      <c r="V883">
        <v>0.32144097024114243</v>
      </c>
      <c r="W883" s="5">
        <f t="shared" si="148"/>
        <v>3.8629323719998193E-2</v>
      </c>
      <c r="X883" s="5">
        <f t="shared" si="154"/>
        <v>-0.28281164652114421</v>
      </c>
      <c r="Y883" s="5">
        <f t="shared" si="155"/>
        <v>0.67554584387521233</v>
      </c>
      <c r="Z883" s="5">
        <f t="shared" si="156"/>
        <v>5.0286443244114951E-2</v>
      </c>
    </row>
    <row r="884" spans="15:26" x14ac:dyDescent="0.25">
      <c r="O884" s="4">
        <f t="shared" si="153"/>
        <v>7.8099999999998779</v>
      </c>
      <c r="P884">
        <f t="shared" si="149"/>
        <v>5.0361974591692005E-2</v>
      </c>
      <c r="Q884">
        <f t="shared" si="146"/>
        <v>5.0375452102817353E-2</v>
      </c>
      <c r="R884">
        <f t="shared" si="150"/>
        <v>6.0887910780588805E-2</v>
      </c>
      <c r="S884">
        <f t="shared" si="147"/>
        <v>5.0388868783843632E-2</v>
      </c>
      <c r="T884">
        <f t="shared" si="151"/>
        <v>6.0867296665367554E-2</v>
      </c>
      <c r="U884">
        <f t="shared" si="152"/>
        <v>1.7530705778748073E-3</v>
      </c>
      <c r="V884">
        <v>0.32205757352033187</v>
      </c>
      <c r="W884" s="5">
        <f t="shared" si="148"/>
        <v>3.8778088603299857E-2</v>
      </c>
      <c r="X884" s="5">
        <f t="shared" si="154"/>
        <v>-0.28327948491703203</v>
      </c>
      <c r="Y884" s="5">
        <f t="shared" si="155"/>
        <v>0.6751351532614166</v>
      </c>
      <c r="Z884" s="5">
        <f t="shared" si="156"/>
        <v>5.0299920755239952E-2</v>
      </c>
    </row>
    <row r="885" spans="15:26" x14ac:dyDescent="0.25">
      <c r="O885" s="4">
        <f t="shared" si="153"/>
        <v>7.8199999999998777</v>
      </c>
      <c r="P885">
        <f t="shared" si="149"/>
        <v>5.0375452102817353E-2</v>
      </c>
      <c r="Q885">
        <f t="shared" si="146"/>
        <v>5.0388868783843632E-2</v>
      </c>
      <c r="R885">
        <f t="shared" si="150"/>
        <v>6.0867296665367554E-2</v>
      </c>
      <c r="S885">
        <f t="shared" si="147"/>
        <v>5.0402222507097583E-2</v>
      </c>
      <c r="T885">
        <f t="shared" si="151"/>
        <v>6.0844834091686673E-2</v>
      </c>
      <c r="U885">
        <f t="shared" si="152"/>
        <v>1.5731088319117961E-3</v>
      </c>
      <c r="V885">
        <v>0.32267435210658085</v>
      </c>
      <c r="W885" s="5">
        <f t="shared" si="148"/>
        <v>3.8927234934811511E-2</v>
      </c>
      <c r="X885" s="5">
        <f t="shared" si="154"/>
        <v>-0.28374711717176937</v>
      </c>
      <c r="Y885" s="5">
        <f t="shared" si="155"/>
        <v>0.6747248514109736</v>
      </c>
      <c r="Z885" s="5">
        <f t="shared" si="156"/>
        <v>5.0313337436266134E-2</v>
      </c>
    </row>
    <row r="886" spans="15:26" x14ac:dyDescent="0.25">
      <c r="O886" s="4">
        <f t="shared" si="153"/>
        <v>7.8299999999998775</v>
      </c>
      <c r="P886">
        <f t="shared" si="149"/>
        <v>5.0388868783843632E-2</v>
      </c>
      <c r="Q886">
        <f t="shared" si="146"/>
        <v>5.0402222507097583E-2</v>
      </c>
      <c r="R886">
        <f t="shared" si="150"/>
        <v>6.0844834091686673E-2</v>
      </c>
      <c r="S886">
        <f t="shared" si="147"/>
        <v>5.0415511111749578E-2</v>
      </c>
      <c r="T886">
        <f t="shared" si="151"/>
        <v>6.0820488554261753E-2</v>
      </c>
      <c r="U886">
        <f t="shared" si="152"/>
        <v>1.3896965575080338E-3</v>
      </c>
      <c r="V886">
        <v>0.32329128800371126</v>
      </c>
      <c r="W886" s="5">
        <f t="shared" si="148"/>
        <v>3.907676320294317E-2</v>
      </c>
      <c r="X886" s="5">
        <f t="shared" si="154"/>
        <v>-0.28421452480076809</v>
      </c>
      <c r="Y886" s="5">
        <f t="shared" si="155"/>
        <v>0.67431495038294453</v>
      </c>
      <c r="Z886" s="5">
        <f t="shared" si="156"/>
        <v>5.0326691159519737E-2</v>
      </c>
    </row>
    <row r="887" spans="15:26" x14ac:dyDescent="0.25">
      <c r="O887" s="4">
        <f t="shared" si="153"/>
        <v>7.8399999999998773</v>
      </c>
      <c r="P887">
        <f t="shared" si="149"/>
        <v>5.0402222507097583E-2</v>
      </c>
      <c r="Q887">
        <f t="shared" si="146"/>
        <v>5.0415511111749578E-2</v>
      </c>
      <c r="R887">
        <f t="shared" si="150"/>
        <v>6.0820488554261753E-2</v>
      </c>
      <c r="S887">
        <f t="shared" si="147"/>
        <v>5.0428732404336207E-2</v>
      </c>
      <c r="T887">
        <f t="shared" si="151"/>
        <v>6.0794225792253409E-2</v>
      </c>
      <c r="U887">
        <f t="shared" si="152"/>
        <v>1.2028581991654977E-3</v>
      </c>
      <c r="V887">
        <v>0.32390836287049812</v>
      </c>
      <c r="W887" s="5">
        <f t="shared" si="148"/>
        <v>3.9226673896104833E-2</v>
      </c>
      <c r="X887" s="5">
        <f t="shared" si="154"/>
        <v>-0.28468168897439328</v>
      </c>
      <c r="Y887" s="5">
        <f t="shared" si="155"/>
        <v>0.67390546243912719</v>
      </c>
      <c r="Z887" s="5">
        <f t="shared" si="156"/>
        <v>5.0339979764171476E-2</v>
      </c>
    </row>
    <row r="888" spans="15:26" x14ac:dyDescent="0.25">
      <c r="O888" s="4">
        <f t="shared" si="153"/>
        <v>7.8499999999998771</v>
      </c>
      <c r="P888">
        <f t="shared" si="149"/>
        <v>5.0415511111749578E-2</v>
      </c>
      <c r="Q888">
        <f t="shared" si="146"/>
        <v>5.0428732404336207E-2</v>
      </c>
      <c r="R888">
        <f t="shared" si="150"/>
        <v>6.0794225792253409E-2</v>
      </c>
      <c r="S888">
        <f t="shared" si="147"/>
        <v>5.0441884159457273E-2</v>
      </c>
      <c r="T888">
        <f t="shared" si="151"/>
        <v>6.0766011929493775E-2</v>
      </c>
      <c r="U888">
        <f t="shared" si="152"/>
        <v>1.0126322240365682E-3</v>
      </c>
      <c r="V888">
        <v>0.32452555802310495</v>
      </c>
      <c r="W888" s="5">
        <f t="shared" si="148"/>
        <v>3.9376967502706486E-2</v>
      </c>
      <c r="X888" s="5">
        <f t="shared" si="154"/>
        <v>-0.28514859052039848</v>
      </c>
      <c r="Y888" s="5">
        <f t="shared" si="155"/>
        <v>0.67349640004178524</v>
      </c>
      <c r="Z888" s="5">
        <f t="shared" si="156"/>
        <v>5.0353201056757869E-2</v>
      </c>
    </row>
    <row r="889" spans="15:26" x14ac:dyDescent="0.25">
      <c r="O889" s="4">
        <f t="shared" si="153"/>
        <v>7.8599999999998769</v>
      </c>
      <c r="P889">
        <f t="shared" si="149"/>
        <v>5.0428732404336207E-2</v>
      </c>
      <c r="Q889">
        <f t="shared" si="146"/>
        <v>5.0441884159457273E-2</v>
      </c>
      <c r="R889">
        <f t="shared" si="150"/>
        <v>6.0766011929493775E-2</v>
      </c>
      <c r="S889">
        <f t="shared" si="147"/>
        <v>5.0454964120547507E-2</v>
      </c>
      <c r="T889">
        <f t="shared" si="151"/>
        <v>6.0735813537471546E-2</v>
      </c>
      <c r="U889">
        <f t="shared" si="152"/>
        <v>8.190633977770115E-4</v>
      </c>
      <c r="V889">
        <v>0.3251428544389337</v>
      </c>
      <c r="W889" s="5">
        <f t="shared" si="148"/>
        <v>3.9527644511158151E-2</v>
      </c>
      <c r="X889" s="5">
        <f t="shared" si="154"/>
        <v>-0.28561520992777556</v>
      </c>
      <c r="Y889" s="5">
        <f t="shared" si="155"/>
        <v>0.67308777585043489</v>
      </c>
      <c r="Z889" s="5">
        <f t="shared" si="156"/>
        <v>5.036635281187863E-2</v>
      </c>
    </row>
    <row r="890" spans="15:26" x14ac:dyDescent="0.25">
      <c r="O890" s="4">
        <f t="shared" si="153"/>
        <v>7.8699999999998766</v>
      </c>
      <c r="P890">
        <f t="shared" si="149"/>
        <v>5.0441884159457273E-2</v>
      </c>
      <c r="Q890">
        <f t="shared" si="146"/>
        <v>5.0454964120547507E-2</v>
      </c>
      <c r="R890">
        <f t="shared" si="150"/>
        <v>6.0735813537471546E-2</v>
      </c>
      <c r="S890">
        <f t="shared" si="147"/>
        <v>5.0467970000431239E-2</v>
      </c>
      <c r="T890">
        <f t="shared" si="151"/>
        <v>6.0703597468928013E-2</v>
      </c>
      <c r="U890">
        <f t="shared" si="152"/>
        <v>6.2217984564658666E-4</v>
      </c>
      <c r="V890">
        <v>0.32576023276110166</v>
      </c>
      <c r="W890" s="5">
        <f t="shared" si="148"/>
        <v>3.9678705409869806E-2</v>
      </c>
      <c r="X890" s="5">
        <f t="shared" si="154"/>
        <v>-0.28608152735123188</v>
      </c>
      <c r="Y890" s="5">
        <f t="shared" si="155"/>
        <v>0.67267960271822336</v>
      </c>
      <c r="Z890" s="5">
        <f t="shared" si="156"/>
        <v>5.0379432772968497E-2</v>
      </c>
    </row>
    <row r="891" spans="15:26" x14ac:dyDescent="0.25">
      <c r="O891" s="4">
        <f t="shared" si="153"/>
        <v>7.8799999999998764</v>
      </c>
      <c r="P891">
        <f t="shared" si="149"/>
        <v>5.0454964120547507E-2</v>
      </c>
      <c r="Q891">
        <f t="shared" si="146"/>
        <v>5.0467970000431239E-2</v>
      </c>
      <c r="R891">
        <f t="shared" si="150"/>
        <v>6.0703597468928013E-2</v>
      </c>
      <c r="S891">
        <f t="shared" si="147"/>
        <v>5.0480899482332364E-2</v>
      </c>
      <c r="T891">
        <f t="shared" si="151"/>
        <v>6.0669331220418683E-2</v>
      </c>
      <c r="U891">
        <f t="shared" si="152"/>
        <v>4.2204594906701618E-4</v>
      </c>
      <c r="V891">
        <v>0.32637767330125483</v>
      </c>
      <c r="W891" s="5">
        <f t="shared" si="148"/>
        <v>3.9830150687251466E-2</v>
      </c>
      <c r="X891" s="5">
        <f t="shared" si="154"/>
        <v>-0.28654752261400335</v>
      </c>
      <c r="Y891" s="5">
        <f t="shared" si="155"/>
        <v>0.67227189368944262</v>
      </c>
      <c r="Z891" s="5">
        <f t="shared" si="156"/>
        <v>5.0392438652851923E-2</v>
      </c>
    </row>
    <row r="892" spans="15:26" x14ac:dyDescent="0.25">
      <c r="O892" s="4">
        <f t="shared" si="153"/>
        <v>7.8899999999998762</v>
      </c>
      <c r="P892">
        <f t="shared" si="149"/>
        <v>5.0467970000431239E-2</v>
      </c>
      <c r="Q892">
        <f t="shared" si="146"/>
        <v>5.0480899482332364E-2</v>
      </c>
      <c r="R892">
        <f t="shared" si="150"/>
        <v>6.0669331220418683E-2</v>
      </c>
      <c r="S892">
        <f t="shared" si="147"/>
        <v>5.0493750220466649E-2</v>
      </c>
      <c r="T892">
        <f t="shared" si="151"/>
        <v>6.0632982608417048E-2</v>
      </c>
      <c r="U892">
        <f t="shared" si="152"/>
        <v>2.1869369983639874E-4</v>
      </c>
      <c r="V892">
        <v>0.32699515604600388</v>
      </c>
      <c r="W892" s="5">
        <f t="shared" si="148"/>
        <v>3.9981980831713122E-2</v>
      </c>
      <c r="X892" s="5">
        <f t="shared" si="154"/>
        <v>-0.28701317521429076</v>
      </c>
      <c r="Y892" s="5">
        <f t="shared" si="155"/>
        <v>0.67186466199461892</v>
      </c>
      <c r="Z892" s="5">
        <f t="shared" si="156"/>
        <v>5.0405368134752902E-2</v>
      </c>
    </row>
    <row r="893" spans="15:26" x14ac:dyDescent="0.25">
      <c r="O893" s="4">
        <f t="shared" si="153"/>
        <v>7.899999999999876</v>
      </c>
      <c r="P893">
        <f t="shared" si="149"/>
        <v>5.0480899482332364E-2</v>
      </c>
      <c r="Q893">
        <f t="shared" si="146"/>
        <v>5.0493750220466649E-2</v>
      </c>
      <c r="R893">
        <f t="shared" si="150"/>
        <v>6.0632982608417048E-2</v>
      </c>
      <c r="S893">
        <f t="shared" si="147"/>
        <v>5.0506519840979425E-2</v>
      </c>
      <c r="T893">
        <f t="shared" si="151"/>
        <v>6.0594520046072194E-2</v>
      </c>
      <c r="U893">
        <f t="shared" si="152"/>
        <v>1.2182765514516698E-5</v>
      </c>
      <c r="V893">
        <v>0.32761266066012124</v>
      </c>
      <c r="W893" s="5">
        <f t="shared" si="148"/>
        <v>4.0134196331664783E-2</v>
      </c>
      <c r="X893" s="5">
        <f t="shared" si="154"/>
        <v>-0.28747846432845647</v>
      </c>
      <c r="Y893" s="5">
        <f t="shared" si="155"/>
        <v>0.67145792104780011</v>
      </c>
      <c r="Z893" s="5">
        <f t="shared" si="156"/>
        <v>5.0418218872886798E-2</v>
      </c>
    </row>
    <row r="894" spans="15:26" x14ac:dyDescent="0.25">
      <c r="O894" s="4">
        <f t="shared" si="153"/>
        <v>7.9099999999998758</v>
      </c>
      <c r="P894">
        <f t="shared" si="149"/>
        <v>5.0493750220466649E-2</v>
      </c>
      <c r="Q894">
        <f t="shared" si="146"/>
        <v>5.0506519840979425E-2</v>
      </c>
      <c r="R894">
        <f t="shared" si="150"/>
        <v>6.0594520046072194E-2</v>
      </c>
      <c r="S894">
        <f t="shared" si="147"/>
        <v>5.0519205942799239E-2</v>
      </c>
      <c r="T894">
        <f t="shared" si="151"/>
        <v>6.0553912482272217E-2</v>
      </c>
      <c r="U894">
        <f t="shared" si="152"/>
        <v>-1.9743327999775838E-4</v>
      </c>
      <c r="V894">
        <v>0.32823016649251663</v>
      </c>
      <c r="W894" s="5">
        <f t="shared" si="148"/>
        <v>4.0286797675516441E-2</v>
      </c>
      <c r="X894" s="5">
        <f t="shared" si="154"/>
        <v>-0.28794336881700017</v>
      </c>
      <c r="Y894" s="5">
        <f t="shared" si="155"/>
        <v>0.67105168444198882</v>
      </c>
      <c r="Z894" s="5">
        <f t="shared" si="156"/>
        <v>5.0430988493399373E-2</v>
      </c>
    </row>
    <row r="895" spans="15:26" x14ac:dyDescent="0.25">
      <c r="O895" s="4">
        <f t="shared" si="153"/>
        <v>7.9199999999998756</v>
      </c>
      <c r="P895">
        <f t="shared" si="149"/>
        <v>5.0506519840979425E-2</v>
      </c>
      <c r="Q895">
        <f t="shared" si="146"/>
        <v>5.0519205942799239E-2</v>
      </c>
      <c r="R895">
        <f t="shared" si="150"/>
        <v>6.0553912482272217E-2</v>
      </c>
      <c r="S895">
        <f t="shared" si="147"/>
        <v>5.0531806098600196E-2</v>
      </c>
      <c r="T895">
        <f t="shared" si="151"/>
        <v>6.0511129492957963E-2</v>
      </c>
      <c r="U895">
        <f t="shared" si="152"/>
        <v>-4.1009173142542718E-4</v>
      </c>
      <c r="V895">
        <v>0.32884765258158372</v>
      </c>
      <c r="W895" s="5">
        <f t="shared" si="148"/>
        <v>4.0439785351678102E-2</v>
      </c>
      <c r="X895" s="5">
        <f t="shared" si="154"/>
        <v>-0.28840786722990563</v>
      </c>
      <c r="Y895" s="5">
        <f t="shared" si="155"/>
        <v>0.67064596594501824</v>
      </c>
      <c r="Z895" s="5">
        <f t="shared" si="156"/>
        <v>5.0443674595218972E-2</v>
      </c>
    </row>
    <row r="896" spans="15:26" x14ac:dyDescent="0.25">
      <c r="O896" s="4">
        <f t="shared" si="153"/>
        <v>7.9299999999998754</v>
      </c>
      <c r="P896">
        <f t="shared" si="149"/>
        <v>5.0519205942799239E-2</v>
      </c>
      <c r="Q896">
        <f t="shared" si="146"/>
        <v>5.0531806098600196E-2</v>
      </c>
      <c r="R896">
        <f t="shared" si="150"/>
        <v>6.0511129492957963E-2</v>
      </c>
      <c r="S896">
        <f t="shared" si="147"/>
        <v>5.0544317855651832E-2</v>
      </c>
      <c r="T896">
        <f t="shared" si="151"/>
        <v>6.0466141197599368E-2</v>
      </c>
      <c r="U896">
        <f t="shared" si="152"/>
        <v>-6.2573823585951012E-4</v>
      </c>
      <c r="V896">
        <v>0.32946509766147786</v>
      </c>
      <c r="W896" s="5">
        <f t="shared" si="148"/>
        <v>4.0593159848559768E-2</v>
      </c>
      <c r="X896" s="5">
        <f t="shared" si="154"/>
        <v>-0.28887193781291809</v>
      </c>
      <c r="Y896" s="5">
        <f t="shared" si="155"/>
        <v>0.67024077949482275</v>
      </c>
      <c r="Z896" s="5">
        <f t="shared" si="156"/>
        <v>5.0456274751019721E-2</v>
      </c>
    </row>
    <row r="897" spans="15:26" x14ac:dyDescent="0.25">
      <c r="O897" s="4">
        <f t="shared" si="153"/>
        <v>7.9399999999998752</v>
      </c>
      <c r="P897">
        <f t="shared" si="149"/>
        <v>5.0531806098600196E-2</v>
      </c>
      <c r="Q897">
        <f t="shared" si="146"/>
        <v>5.0544317855651832E-2</v>
      </c>
      <c r="R897">
        <f t="shared" si="150"/>
        <v>6.0466141197599368E-2</v>
      </c>
      <c r="S897">
        <f t="shared" si="147"/>
        <v>5.0556738736895479E-2</v>
      </c>
      <c r="T897">
        <f t="shared" si="151"/>
        <v>6.0418918444350725E-2</v>
      </c>
      <c r="U897">
        <f t="shared" si="152"/>
        <v>-8.442999248644157E-4</v>
      </c>
      <c r="V897">
        <v>0.33008248016754677</v>
      </c>
      <c r="W897" s="5">
        <f t="shared" si="148"/>
        <v>4.0746921654571416E-2</v>
      </c>
      <c r="X897" s="5">
        <f t="shared" si="154"/>
        <v>-0.28933555851297532</v>
      </c>
      <c r="Y897" s="5">
        <f t="shared" si="155"/>
        <v>0.66983613919529461</v>
      </c>
      <c r="Z897" s="5">
        <f t="shared" si="156"/>
        <v>5.0468786508070941E-2</v>
      </c>
    </row>
    <row r="898" spans="15:26" x14ac:dyDescent="0.25">
      <c r="O898" s="4">
        <f t="shared" si="153"/>
        <v>7.9499999999998749</v>
      </c>
      <c r="P898">
        <f t="shared" si="149"/>
        <v>5.0544317855651832E-2</v>
      </c>
      <c r="Q898">
        <f t="shared" si="146"/>
        <v>5.0556738736895479E-2</v>
      </c>
      <c r="R898">
        <f t="shared" si="150"/>
        <v>6.0418918444350725E-2</v>
      </c>
      <c r="S898">
        <f t="shared" si="147"/>
        <v>5.0569066241960781E-2</v>
      </c>
      <c r="T898">
        <f t="shared" si="151"/>
        <v>6.0369432768875367E-2</v>
      </c>
      <c r="U898">
        <f t="shared" si="152"/>
        <v>-1.0657080475358696E-3</v>
      </c>
      <c r="V898">
        <v>0.33069977824362456</v>
      </c>
      <c r="W898" s="5">
        <f t="shared" si="148"/>
        <v>4.0901071258123083E-2</v>
      </c>
      <c r="X898" s="5">
        <f t="shared" si="154"/>
        <v>-0.28979870698550148</v>
      </c>
      <c r="Y898" s="5">
        <f t="shared" si="155"/>
        <v>0.6694320593109131</v>
      </c>
      <c r="Z898" s="5">
        <f t="shared" si="156"/>
        <v>5.0481207389314366E-2</v>
      </c>
    </row>
    <row r="899" spans="15:26" x14ac:dyDescent="0.25">
      <c r="O899" s="4">
        <f t="shared" si="153"/>
        <v>7.9599999999998747</v>
      </c>
      <c r="P899">
        <f t="shared" si="149"/>
        <v>5.0556738736895479E-2</v>
      </c>
      <c r="Q899">
        <f t="shared" si="146"/>
        <v>5.0569066241960781E-2</v>
      </c>
      <c r="R899">
        <f t="shared" si="150"/>
        <v>6.0369432768875367E-2</v>
      </c>
      <c r="S899">
        <f t="shared" si="147"/>
        <v>5.0581297848164009E-2</v>
      </c>
      <c r="T899">
        <f t="shared" si="151"/>
        <v>6.0317656385933296E-2</v>
      </c>
      <c r="U899">
        <f t="shared" si="152"/>
        <v>-1.2898946942070922E-3</v>
      </c>
      <c r="V899">
        <v>0.33131696974889813</v>
      </c>
      <c r="W899" s="5">
        <f t="shared" si="148"/>
        <v>4.1055609147624732E-2</v>
      </c>
      <c r="X899" s="5">
        <f t="shared" si="154"/>
        <v>-0.29026136060127339</v>
      </c>
      <c r="Y899" s="5">
        <f t="shared" si="155"/>
        <v>0.66902855426168284</v>
      </c>
      <c r="Z899" s="5">
        <f t="shared" si="156"/>
        <v>5.0493534894379494E-2</v>
      </c>
    </row>
    <row r="900" spans="15:26" x14ac:dyDescent="0.25">
      <c r="O900" s="4">
        <f t="shared" si="153"/>
        <v>7.9699999999998745</v>
      </c>
      <c r="P900">
        <f t="shared" si="149"/>
        <v>5.0569066241960781E-2</v>
      </c>
      <c r="Q900">
        <f t="shared" si="146"/>
        <v>5.0581297848164009E-2</v>
      </c>
      <c r="R900">
        <f t="shared" si="150"/>
        <v>6.0317656385933296E-2</v>
      </c>
      <c r="S900">
        <f t="shared" si="147"/>
        <v>5.0593431011746848E-2</v>
      </c>
      <c r="T900">
        <f t="shared" si="151"/>
        <v>6.0263562387269556E-2</v>
      </c>
      <c r="U900">
        <f t="shared" si="152"/>
        <v>-1.5167721663740699E-3</v>
      </c>
      <c r="V900">
        <v>0.33193403226470081</v>
      </c>
      <c r="W900" s="5">
        <f t="shared" si="148"/>
        <v>4.1210535811486398E-2</v>
      </c>
      <c r="X900" s="5">
        <f t="shared" si="154"/>
        <v>-0.29072349645321438</v>
      </c>
      <c r="Y900" s="5">
        <f t="shared" si="155"/>
        <v>0.66862563861814228</v>
      </c>
      <c r="Z900" s="5">
        <f t="shared" si="156"/>
        <v>5.0505766500582368E-2</v>
      </c>
    </row>
    <row r="901" spans="15:26" x14ac:dyDescent="0.25">
      <c r="O901" s="4">
        <f t="shared" si="153"/>
        <v>7.9799999999998743</v>
      </c>
      <c r="P901">
        <f t="shared" si="149"/>
        <v>5.0581297848164009E-2</v>
      </c>
      <c r="Q901">
        <f t="shared" si="146"/>
        <v>5.0593431011746848E-2</v>
      </c>
      <c r="R901">
        <f t="shared" si="150"/>
        <v>6.0263562387269556E-2</v>
      </c>
      <c r="S901">
        <f t="shared" si="147"/>
        <v>5.0605463168874709E-2</v>
      </c>
      <c r="T901">
        <f t="shared" si="151"/>
        <v>6.0207124556907979E-2</v>
      </c>
      <c r="U901">
        <f t="shared" si="152"/>
        <v>-1.7462712361578175E-3</v>
      </c>
      <c r="V901">
        <v>0.33255094310328753</v>
      </c>
      <c r="W901" s="5">
        <f t="shared" si="148"/>
        <v>4.1365851738118055E-2</v>
      </c>
      <c r="X901" s="5">
        <f t="shared" si="154"/>
        <v>-0.29118509136516946</v>
      </c>
      <c r="Y901" s="5">
        <f t="shared" si="155"/>
        <v>0.66822332709507026</v>
      </c>
      <c r="Z901" s="5">
        <f t="shared" si="156"/>
        <v>5.0517899664164929E-2</v>
      </c>
    </row>
    <row r="902" spans="15:26" x14ac:dyDescent="0.25">
      <c r="O902" s="4">
        <f t="shared" si="153"/>
        <v>7.9899999999998741</v>
      </c>
      <c r="P902">
        <f t="shared" si="149"/>
        <v>5.0593431011746848E-2</v>
      </c>
      <c r="Q902">
        <f t="shared" si="146"/>
        <v>5.0605463168874709E-2</v>
      </c>
      <c r="R902">
        <f t="shared" si="150"/>
        <v>6.0207124556907979E-2</v>
      </c>
      <c r="S902">
        <f t="shared" si="147"/>
        <v>5.061739173693669E-2</v>
      </c>
      <c r="T902">
        <f t="shared" si="151"/>
        <v>6.0148317618459138E-2</v>
      </c>
      <c r="U902">
        <f t="shared" si="152"/>
        <v>-1.97829794488416E-3</v>
      </c>
      <c r="V902">
        <v>0.33316767931475028</v>
      </c>
      <c r="W902" s="5">
        <f t="shared" si="148"/>
        <v>4.1521557415929715E-2</v>
      </c>
      <c r="X902" s="5">
        <f t="shared" si="154"/>
        <v>-0.29164612189882055</v>
      </c>
      <c r="Y902" s="5">
        <f t="shared" si="155"/>
        <v>0.6678216345464616</v>
      </c>
      <c r="Z902" s="5">
        <f t="shared" si="156"/>
        <v>5.0529931821292486E-2</v>
      </c>
    </row>
    <row r="903" spans="15:26" x14ac:dyDescent="0.25">
      <c r="O903" s="4">
        <f t="shared" si="153"/>
        <v>7.9999999999998739</v>
      </c>
      <c r="P903">
        <f t="shared" si="149"/>
        <v>5.0605463168874709E-2</v>
      </c>
      <c r="Q903">
        <f t="shared" si="146"/>
        <v>5.061739173693669E-2</v>
      </c>
      <c r="R903">
        <f t="shared" si="150"/>
        <v>6.0148317618459138E-2</v>
      </c>
      <c r="S903">
        <f t="shared" si="147"/>
        <v>5.0629214115806676E-2</v>
      </c>
      <c r="T903">
        <f t="shared" si="151"/>
        <v>6.0087117211795008E-2</v>
      </c>
      <c r="U903">
        <f t="shared" si="152"/>
        <v>-2.2127606664130899E-3</v>
      </c>
      <c r="V903">
        <v>0.33378421769641925</v>
      </c>
      <c r="W903" s="5">
        <f t="shared" si="148"/>
        <v>4.1677653333331371E-2</v>
      </c>
      <c r="X903" s="5">
        <f t="shared" si="154"/>
        <v>-0.29210656436308791</v>
      </c>
      <c r="Y903" s="5">
        <f t="shared" si="155"/>
        <v>0.66742057595886606</v>
      </c>
      <c r="Z903" s="5">
        <f t="shared" si="156"/>
        <v>5.0541860389354244E-2</v>
      </c>
    </row>
    <row r="904" spans="15:26" x14ac:dyDescent="0.25">
      <c r="O904" s="4">
        <f t="shared" si="153"/>
        <v>8.0099999999998737</v>
      </c>
      <c r="P904">
        <f t="shared" si="149"/>
        <v>5.061739173693669E-2</v>
      </c>
      <c r="Q904">
        <f t="shared" si="146"/>
        <v>5.0629214115806676E-2</v>
      </c>
      <c r="R904">
        <f t="shared" si="150"/>
        <v>6.0087117211795008E-2</v>
      </c>
      <c r="S904">
        <f t="shared" si="147"/>
        <v>5.064092768888373E-2</v>
      </c>
      <c r="T904">
        <f t="shared" si="151"/>
        <v>6.0023499723604282E-2</v>
      </c>
      <c r="U904">
        <f t="shared" si="152"/>
        <v>-2.449584719072649E-3</v>
      </c>
      <c r="V904">
        <v>0.33440053480202203</v>
      </c>
      <c r="W904" s="5">
        <f t="shared" si="148"/>
        <v>4.1834139978733031E-2</v>
      </c>
      <c r="X904" s="5">
        <f t="shared" si="154"/>
        <v>-0.292566394823289</v>
      </c>
      <c r="Y904" s="5">
        <f t="shared" si="155"/>
        <v>0.66702016644491646</v>
      </c>
      <c r="Z904" s="5">
        <f t="shared" si="156"/>
        <v>5.0553682768224077E-2</v>
      </c>
    </row>
    <row r="905" spans="15:26" x14ac:dyDescent="0.25">
      <c r="O905" s="4">
        <f t="shared" si="153"/>
        <v>8.0199999999998735</v>
      </c>
      <c r="P905">
        <f t="shared" si="149"/>
        <v>5.0629214115806676E-2</v>
      </c>
      <c r="Q905">
        <f t="shared" si="146"/>
        <v>5.064092768888373E-2</v>
      </c>
      <c r="R905">
        <f t="shared" si="150"/>
        <v>6.0023499723604282E-2</v>
      </c>
      <c r="S905">
        <f t="shared" si="147"/>
        <v>5.0652529824796844E-2</v>
      </c>
      <c r="T905">
        <f t="shared" si="151"/>
        <v>5.9957442827113759E-2</v>
      </c>
      <c r="U905">
        <f t="shared" si="152"/>
        <v>-2.6886414490523156E-3</v>
      </c>
      <c r="V905">
        <v>0.3350166069491512</v>
      </c>
      <c r="W905" s="5">
        <f t="shared" si="148"/>
        <v>4.1991017840544695E-2</v>
      </c>
      <c r="X905" s="5">
        <f t="shared" si="154"/>
        <v>-0.29302558910860649</v>
      </c>
      <c r="Y905" s="5">
        <f t="shared" si="155"/>
        <v>0.66662042123801313</v>
      </c>
      <c r="Z905" s="5">
        <f t="shared" si="156"/>
        <v>5.0565396341300743E-2</v>
      </c>
    </row>
    <row r="906" spans="15:26" x14ac:dyDescent="0.25">
      <c r="O906" s="4">
        <f t="shared" si="153"/>
        <v>8.0299999999998732</v>
      </c>
      <c r="P906">
        <f t="shared" si="149"/>
        <v>5.064092768888373E-2</v>
      </c>
      <c r="Q906">
        <f t="shared" si="146"/>
        <v>5.0652529824796844E-2</v>
      </c>
      <c r="R906">
        <f t="shared" si="150"/>
        <v>5.9957442827113759E-2</v>
      </c>
      <c r="S906">
        <f t="shared" si="147"/>
        <v>5.0664017878445655E-2</v>
      </c>
      <c r="T906">
        <f t="shared" si="151"/>
        <v>5.9888924958441191E-2</v>
      </c>
      <c r="U906">
        <f t="shared" si="152"/>
        <v>-2.9298545672569089E-3</v>
      </c>
      <c r="V906">
        <v>0.33563241023213641</v>
      </c>
      <c r="W906" s="5">
        <f t="shared" si="148"/>
        <v>4.2148287407176341E-2</v>
      </c>
      <c r="X906" s="5">
        <f t="shared" si="154"/>
        <v>-0.29348412282496006</v>
      </c>
      <c r="Y906" s="5">
        <f t="shared" si="155"/>
        <v>0.66622135568343022</v>
      </c>
      <c r="Z906" s="5">
        <f t="shared" si="156"/>
        <v>5.0576998477213607E-2</v>
      </c>
    </row>
    <row r="907" spans="15:26" x14ac:dyDescent="0.25">
      <c r="O907" s="4">
        <f t="shared" si="153"/>
        <v>8.039999999999873</v>
      </c>
      <c r="P907">
        <f t="shared" si="149"/>
        <v>5.0652529824796844E-2</v>
      </c>
      <c r="Q907">
        <f t="shared" si="146"/>
        <v>5.0664017878445655E-2</v>
      </c>
      <c r="R907">
        <f t="shared" si="150"/>
        <v>5.9888924958441191E-2</v>
      </c>
      <c r="S907">
        <f t="shared" si="147"/>
        <v>5.0675389192526787E-2</v>
      </c>
      <c r="T907">
        <f t="shared" si="151"/>
        <v>5.9817925713756957E-2</v>
      </c>
      <c r="U907">
        <f t="shared" si="152"/>
        <v>-3.1731080684233963E-3</v>
      </c>
      <c r="V907">
        <v>0.33624792052966479</v>
      </c>
      <c r="W907" s="5">
        <f t="shared" si="148"/>
        <v>4.2305949167038018E-2</v>
      </c>
      <c r="X907" s="5">
        <f t="shared" si="154"/>
        <v>-0.29394197136262679</v>
      </c>
      <c r="Y907" s="5">
        <f t="shared" si="155"/>
        <v>0.66582298523295691</v>
      </c>
      <c r="Z907" s="5">
        <f t="shared" si="156"/>
        <v>5.0588486530862134E-2</v>
      </c>
    </row>
    <row r="908" spans="15:26" x14ac:dyDescent="0.25">
      <c r="O908" s="4">
        <f t="shared" si="153"/>
        <v>8.0499999999998728</v>
      </c>
      <c r="P908">
        <f t="shared" si="149"/>
        <v>5.0664017878445655E-2</v>
      </c>
      <c r="Q908">
        <f t="shared" si="146"/>
        <v>5.0675389192526787E-2</v>
      </c>
      <c r="R908">
        <f t="shared" si="150"/>
        <v>5.9817925713756957E-2</v>
      </c>
      <c r="S908">
        <f t="shared" si="147"/>
        <v>5.0686641099036978E-2</v>
      </c>
      <c r="T908">
        <f t="shared" si="151"/>
        <v>5.9744425839739899E-2</v>
      </c>
      <c r="U908">
        <f t="shared" si="152"/>
        <v>-3.4182869017058432E-3</v>
      </c>
      <c r="V908">
        <v>0.33686311351638648</v>
      </c>
      <c r="W908" s="5">
        <f t="shared" si="148"/>
        <v>4.2464003608539656E-2</v>
      </c>
      <c r="X908" s="5">
        <f t="shared" si="154"/>
        <v>-0.29439910990784685</v>
      </c>
      <c r="Y908" s="5">
        <f t="shared" si="155"/>
        <v>0.66542532543690913</v>
      </c>
      <c r="Z908" s="5">
        <f t="shared" si="156"/>
        <v>5.0599857844943016E-2</v>
      </c>
    </row>
    <row r="909" spans="15:26" x14ac:dyDescent="0.25">
      <c r="O909" s="4">
        <f t="shared" si="153"/>
        <v>8.0599999999998726</v>
      </c>
      <c r="P909">
        <f t="shared" si="149"/>
        <v>5.0675389192526787E-2</v>
      </c>
      <c r="Q909">
        <f t="shared" si="146"/>
        <v>5.0686641099036978E-2</v>
      </c>
      <c r="R909">
        <f t="shared" si="150"/>
        <v>5.9744425839739899E-2</v>
      </c>
      <c r="S909">
        <f t="shared" si="147"/>
        <v>5.0697770920730578E-2</v>
      </c>
      <c r="T909">
        <f t="shared" si="151"/>
        <v>5.9668407205772572E-2</v>
      </c>
      <c r="U909">
        <f t="shared" si="152"/>
        <v>-3.665278796732778E-3</v>
      </c>
      <c r="V909">
        <v>0.33747796467441815</v>
      </c>
      <c r="W909" s="5">
        <f t="shared" si="148"/>
        <v>4.2622451220091333E-2</v>
      </c>
      <c r="X909" s="5">
        <f t="shared" si="154"/>
        <v>-0.29485551345432681</v>
      </c>
      <c r="Y909" s="5">
        <f t="shared" si="155"/>
        <v>0.66502839193624408</v>
      </c>
      <c r="Z909" s="5">
        <f t="shared" si="156"/>
        <v>5.0611109751452985E-2</v>
      </c>
    </row>
    <row r="910" spans="15:26" x14ac:dyDescent="0.25">
      <c r="O910" s="4">
        <f t="shared" si="153"/>
        <v>8.0699999999998724</v>
      </c>
      <c r="P910">
        <f t="shared" si="149"/>
        <v>5.0686641099036978E-2</v>
      </c>
      <c r="Q910">
        <f t="shared" si="146"/>
        <v>5.0697770920730578E-2</v>
      </c>
      <c r="R910">
        <f t="shared" si="150"/>
        <v>5.9668407205772572E-2</v>
      </c>
      <c r="S910">
        <f t="shared" si="147"/>
        <v>5.0708775972593267E-2</v>
      </c>
      <c r="T910">
        <f t="shared" si="151"/>
        <v>5.9589852825783302E-2</v>
      </c>
      <c r="U910">
        <f t="shared" si="152"/>
        <v>-3.9139692989271346E-3</v>
      </c>
      <c r="V910">
        <v>0.33809244930456966</v>
      </c>
      <c r="W910" s="5">
        <f t="shared" si="148"/>
        <v>4.2781292490102978E-2</v>
      </c>
      <c r="X910" s="5">
        <f t="shared" si="154"/>
        <v>-0.29531115681446668</v>
      </c>
      <c r="Y910" s="5">
        <f t="shared" si="155"/>
        <v>0.66463220045489124</v>
      </c>
      <c r="Z910" s="5">
        <f t="shared" si="156"/>
        <v>5.0622239573146287E-2</v>
      </c>
    </row>
    <row r="911" spans="15:26" x14ac:dyDescent="0.25">
      <c r="O911" s="4">
        <f t="shared" si="153"/>
        <v>8.0799999999998722</v>
      </c>
      <c r="P911">
        <f t="shared" si="149"/>
        <v>5.0697770920730578E-2</v>
      </c>
      <c r="Q911">
        <f t="shared" si="146"/>
        <v>5.0708775972593267E-2</v>
      </c>
      <c r="R911">
        <f t="shared" si="150"/>
        <v>5.9589852825783302E-2</v>
      </c>
      <c r="S911">
        <f t="shared" si="147"/>
        <v>5.0719653563595868E-2</v>
      </c>
      <c r="T911">
        <f t="shared" si="151"/>
        <v>5.9508747093696884E-2</v>
      </c>
      <c r="U911">
        <f t="shared" si="152"/>
        <v>-4.1642204086417868E-3</v>
      </c>
      <c r="V911">
        <v>0.33870654253779209</v>
      </c>
      <c r="W911" s="5">
        <f t="shared" si="148"/>
        <v>4.2940527906984646E-2</v>
      </c>
      <c r="X911" s="5">
        <f t="shared" si="154"/>
        <v>-0.29576601463080743</v>
      </c>
      <c r="Y911" s="5">
        <f t="shared" si="155"/>
        <v>0.6642367667919683</v>
      </c>
      <c r="Z911" s="5">
        <f t="shared" si="156"/>
        <v>5.0633244625008789E-2</v>
      </c>
    </row>
    <row r="912" spans="15:26" x14ac:dyDescent="0.25">
      <c r="O912" s="4">
        <f t="shared" si="153"/>
        <v>8.089999999999872</v>
      </c>
      <c r="P912">
        <f t="shared" si="149"/>
        <v>5.0708775972593267E-2</v>
      </c>
      <c r="Q912">
        <f t="shared" si="146"/>
        <v>5.0719653563595868E-2</v>
      </c>
      <c r="R912">
        <f t="shared" si="150"/>
        <v>5.9508747093696884E-2</v>
      </c>
      <c r="S912">
        <f t="shared" si="147"/>
        <v>5.0730400998211467E-2</v>
      </c>
      <c r="T912">
        <f t="shared" si="151"/>
        <v>5.9425075602230842E-2</v>
      </c>
      <c r="U912">
        <f t="shared" si="152"/>
        <v>-4.4159122466042528E-3</v>
      </c>
      <c r="V912">
        <v>0.33932021934897277</v>
      </c>
      <c r="W912" s="5">
        <f t="shared" si="148"/>
        <v>4.310015795914629E-2</v>
      </c>
      <c r="X912" s="5">
        <f t="shared" si="154"/>
        <v>-0.29622006138982648</v>
      </c>
      <c r="Y912" s="5">
        <f t="shared" si="155"/>
        <v>0.66384210681247313</v>
      </c>
      <c r="Z912" s="5">
        <f t="shared" si="156"/>
        <v>5.0644122216011098E-2</v>
      </c>
    </row>
    <row r="913" spans="15:26" x14ac:dyDescent="0.25">
      <c r="O913" s="4">
        <f t="shared" si="153"/>
        <v>8.0999999999998717</v>
      </c>
      <c r="P913">
        <f t="shared" si="149"/>
        <v>5.0719653563595868E-2</v>
      </c>
      <c r="Q913">
        <f t="shared" si="146"/>
        <v>5.0730400998211467E-2</v>
      </c>
      <c r="R913">
        <f t="shared" si="150"/>
        <v>5.9425075602230842E-2</v>
      </c>
      <c r="S913">
        <f t="shared" si="147"/>
        <v>5.0741015578200432E-2</v>
      </c>
      <c r="T913">
        <f t="shared" si="151"/>
        <v>5.9338825369262466E-2</v>
      </c>
      <c r="U913">
        <f t="shared" si="152"/>
        <v>-4.6689022968377366E-3</v>
      </c>
      <c r="V913">
        <v>0.33993345456892821</v>
      </c>
      <c r="W913" s="5">
        <f t="shared" si="148"/>
        <v>4.3260183134997958E-2</v>
      </c>
      <c r="X913" s="5">
        <f t="shared" si="154"/>
        <v>-0.29667327143393024</v>
      </c>
      <c r="Y913" s="5">
        <f t="shared" si="155"/>
        <v>0.66344823643920858</v>
      </c>
      <c r="Z913" s="5">
        <f t="shared" si="156"/>
        <v>5.0654869650626315E-2</v>
      </c>
    </row>
    <row r="914" spans="15:26" x14ac:dyDescent="0.25">
      <c r="O914" s="4">
        <f t="shared" si="153"/>
        <v>8.1099999999998715</v>
      </c>
      <c r="P914">
        <f t="shared" si="149"/>
        <v>5.0730400998211467E-2</v>
      </c>
      <c r="Q914">
        <f t="shared" si="146"/>
        <v>5.0741015578200432E-2</v>
      </c>
      <c r="R914">
        <f t="shared" si="150"/>
        <v>5.9338825369262466E-2</v>
      </c>
      <c r="S914">
        <f t="shared" si="147"/>
        <v>5.0751494604236336E-2</v>
      </c>
      <c r="T914">
        <f t="shared" si="151"/>
        <v>5.9249984719353811E-2</v>
      </c>
      <c r="U914">
        <f t="shared" si="152"/>
        <v>-4.9230598908655042E-3</v>
      </c>
      <c r="V914">
        <v>0.34054622289865588</v>
      </c>
      <c r="W914" s="5">
        <f t="shared" si="148"/>
        <v>4.3420603922949615E-2</v>
      </c>
      <c r="X914" s="5">
        <f t="shared" si="154"/>
        <v>-0.29712561897570627</v>
      </c>
      <c r="Y914" s="5">
        <f t="shared" si="155"/>
        <v>0.66305517164324368</v>
      </c>
      <c r="Z914" s="5">
        <f t="shared" si="156"/>
        <v>5.0665484230615156E-2</v>
      </c>
    </row>
    <row r="915" spans="15:26" x14ac:dyDescent="0.25">
      <c r="O915" s="4">
        <f t="shared" si="153"/>
        <v>8.1199999999998713</v>
      </c>
      <c r="P915">
        <f t="shared" si="149"/>
        <v>5.0741015578200432E-2</v>
      </c>
      <c r="Q915">
        <f t="shared" si="146"/>
        <v>5.0751494604236336E-2</v>
      </c>
      <c r="R915">
        <f t="shared" si="150"/>
        <v>5.9249984719353811E-2</v>
      </c>
      <c r="S915">
        <f t="shared" si="147"/>
        <v>5.0761835377884035E-2</v>
      </c>
      <c r="T915">
        <f t="shared" si="151"/>
        <v>5.9158543579815516E-2</v>
      </c>
      <c r="U915">
        <f t="shared" si="152"/>
        <v>-5.1782247538295868E-3</v>
      </c>
      <c r="V915">
        <v>0.3411584989223938</v>
      </c>
      <c r="W915" s="5">
        <f t="shared" si="148"/>
        <v>4.3581420811411267E-2</v>
      </c>
      <c r="X915" s="5">
        <f t="shared" si="154"/>
        <v>-0.29757707811098255</v>
      </c>
      <c r="Y915" s="5">
        <f t="shared" si="155"/>
        <v>0.66266292843520458</v>
      </c>
      <c r="Z915" s="5">
        <f t="shared" si="156"/>
        <v>5.0675963256650844E-2</v>
      </c>
    </row>
    <row r="916" spans="15:26" x14ac:dyDescent="0.25">
      <c r="O916" s="4">
        <f t="shared" si="153"/>
        <v>8.1299999999998711</v>
      </c>
      <c r="P916">
        <f t="shared" si="149"/>
        <v>5.0751494604236336E-2</v>
      </c>
      <c r="Q916">
        <f t="shared" si="146"/>
        <v>5.0761835377884035E-2</v>
      </c>
      <c r="R916">
        <f t="shared" si="150"/>
        <v>5.9158543579815516E-2</v>
      </c>
      <c r="S916">
        <f t="shared" si="147"/>
        <v>5.0772035203272892E-2</v>
      </c>
      <c r="T916">
        <f t="shared" si="151"/>
        <v>5.9064493244413409E-2</v>
      </c>
      <c r="U916">
        <f t="shared" si="152"/>
        <v>-5.434260240210779E-3</v>
      </c>
      <c r="V916">
        <v>0.34177025712365589</v>
      </c>
      <c r="W916" s="5">
        <f t="shared" si="148"/>
        <v>4.374263428879293E-2</v>
      </c>
      <c r="X916" s="5">
        <f t="shared" si="154"/>
        <v>-0.29802762283486295</v>
      </c>
      <c r="Y916" s="5">
        <f t="shared" si="155"/>
        <v>0.66227152285462965</v>
      </c>
      <c r="Z916" s="5">
        <f t="shared" si="156"/>
        <v>5.0686304030298279E-2</v>
      </c>
    </row>
    <row r="917" spans="15:26" x14ac:dyDescent="0.25">
      <c r="O917" s="4">
        <f t="shared" si="153"/>
        <v>8.1399999999998709</v>
      </c>
      <c r="P917">
        <f t="shared" si="149"/>
        <v>5.0761835377884035E-2</v>
      </c>
      <c r="Q917">
        <f t="shared" si="146"/>
        <v>5.0772035203272892E-2</v>
      </c>
      <c r="R917">
        <f t="shared" si="150"/>
        <v>5.9064493244413409E-2</v>
      </c>
      <c r="S917">
        <f t="shared" si="147"/>
        <v>5.0782091389076744E-2</v>
      </c>
      <c r="T917">
        <f t="shared" si="151"/>
        <v>5.8967826633412802E-2</v>
      </c>
      <c r="U917">
        <f t="shared" si="152"/>
        <v>-5.6910037000607091E-3</v>
      </c>
      <c r="V917">
        <v>0.34238147189889367</v>
      </c>
      <c r="W917" s="5">
        <f t="shared" si="148"/>
        <v>4.3904244843504588E-2</v>
      </c>
      <c r="X917" s="5">
        <f t="shared" si="154"/>
        <v>-0.29847722705538909</v>
      </c>
      <c r="Y917" s="5">
        <f t="shared" si="155"/>
        <v>0.66188097096094001</v>
      </c>
      <c r="Z917" s="5">
        <f t="shared" si="156"/>
        <v>5.0696503855686817E-2</v>
      </c>
    </row>
    <row r="918" spans="15:26" x14ac:dyDescent="0.25">
      <c r="O918" s="4">
        <f t="shared" si="153"/>
        <v>8.1499999999998707</v>
      </c>
      <c r="P918">
        <f t="shared" si="149"/>
        <v>5.0772035203272892E-2</v>
      </c>
      <c r="Q918">
        <f t="shared" si="146"/>
        <v>5.0782091389076744E-2</v>
      </c>
      <c r="R918">
        <f t="shared" si="150"/>
        <v>5.8967826633412802E-2</v>
      </c>
      <c r="S918">
        <f t="shared" si="147"/>
        <v>5.0792001250481889E-2</v>
      </c>
      <c r="T918">
        <f t="shared" si="151"/>
        <v>5.8868538295674164E-2</v>
      </c>
      <c r="U918">
        <f t="shared" si="152"/>
        <v>-5.948292273863922E-3</v>
      </c>
      <c r="V918">
        <v>0.34299211757376163</v>
      </c>
      <c r="W918" s="5">
        <f t="shared" si="148"/>
        <v>4.4066252963956248E-2</v>
      </c>
      <c r="X918" s="5">
        <f t="shared" si="154"/>
        <v>-0.29892586460980541</v>
      </c>
      <c r="Y918" s="5">
        <f t="shared" si="155"/>
        <v>0.66149128882272301</v>
      </c>
      <c r="Z918" s="5">
        <f t="shared" si="156"/>
        <v>5.0706560041490406E-2</v>
      </c>
    </row>
    <row r="919" spans="15:26" x14ac:dyDescent="0.25">
      <c r="O919" s="4">
        <f t="shared" si="153"/>
        <v>8.1599999999998705</v>
      </c>
      <c r="P919">
        <f t="shared" si="149"/>
        <v>5.0782091389076744E-2</v>
      </c>
      <c r="Q919">
        <f t="shared" si="146"/>
        <v>5.0792001250481889E-2</v>
      </c>
      <c r="R919">
        <f t="shared" si="150"/>
        <v>5.8868538295674164E-2</v>
      </c>
      <c r="S919">
        <f t="shared" si="147"/>
        <v>5.080176211108467E-2</v>
      </c>
      <c r="T919">
        <f t="shared" si="151"/>
        <v>5.8766624362953865E-2</v>
      </c>
      <c r="U919">
        <f t="shared" si="152"/>
        <v>-6.205967672029954E-3</v>
      </c>
      <c r="V919">
        <v>0.34360216841940272</v>
      </c>
      <c r="W919" s="5">
        <f t="shared" si="148"/>
        <v>4.4228659138557898E-2</v>
      </c>
      <c r="X919" s="5">
        <f t="shared" si="154"/>
        <v>-0.29937350928084483</v>
      </c>
      <c r="Y919" s="5">
        <f t="shared" si="155"/>
        <v>0.66110249250704745</v>
      </c>
      <c r="Z919" s="5">
        <f t="shared" si="156"/>
        <v>5.0716469902895328E-2</v>
      </c>
    </row>
    <row r="920" spans="15:26" x14ac:dyDescent="0.25">
      <c r="O920" s="4">
        <f t="shared" si="153"/>
        <v>8.1699999999998703</v>
      </c>
      <c r="P920">
        <f t="shared" si="149"/>
        <v>5.0792001250481889E-2</v>
      </c>
      <c r="Q920">
        <f t="shared" si="146"/>
        <v>5.080176211108467E-2</v>
      </c>
      <c r="R920">
        <f t="shared" si="150"/>
        <v>5.8766624362953865E-2</v>
      </c>
      <c r="S920">
        <f t="shared" si="147"/>
        <v>5.0811371305163E-2</v>
      </c>
      <c r="T920">
        <f t="shared" si="151"/>
        <v>5.8662082867158891E-2</v>
      </c>
      <c r="U920">
        <f t="shared" si="152"/>
        <v>-6.4638398794974808E-3</v>
      </c>
      <c r="V920">
        <v>0.34421159866827561</v>
      </c>
      <c r="W920" s="5">
        <f t="shared" si="148"/>
        <v>4.4391463855719557E-2</v>
      </c>
      <c r="X920" s="5">
        <f t="shared" si="154"/>
        <v>-0.29982013481255604</v>
      </c>
      <c r="Y920" s="5">
        <f t="shared" si="155"/>
        <v>0.66071459806912236</v>
      </c>
      <c r="Z920" s="5">
        <f t="shared" si="156"/>
        <v>5.0726230763497783E-2</v>
      </c>
    </row>
    <row r="921" spans="15:26" x14ac:dyDescent="0.25">
      <c r="O921" s="4">
        <f t="shared" si="153"/>
        <v>8.17999999999987</v>
      </c>
      <c r="P921">
        <f t="shared" si="149"/>
        <v>5.080176211108467E-2</v>
      </c>
      <c r="Q921">
        <f t="shared" si="146"/>
        <v>5.0811371305163E-2</v>
      </c>
      <c r="R921">
        <f t="shared" si="150"/>
        <v>5.8662082867158891E-2</v>
      </c>
      <c r="S921">
        <f t="shared" si="147"/>
        <v>5.082082617959649E-2</v>
      </c>
      <c r="T921">
        <f t="shared" si="151"/>
        <v>5.8554913466191114E-2</v>
      </c>
      <c r="U921">
        <f t="shared" si="152"/>
        <v>-6.721746296777768E-3</v>
      </c>
      <c r="V921">
        <v>0.34482038253316105</v>
      </c>
      <c r="W921" s="5">
        <f t="shared" si="148"/>
        <v>4.4554667603851211E-2</v>
      </c>
      <c r="X921" s="5">
        <f t="shared" si="154"/>
        <v>-0.30026571492930987</v>
      </c>
      <c r="Y921" s="5">
        <f t="shared" si="155"/>
        <v>0.66032762153989932</v>
      </c>
      <c r="Z921" s="5">
        <f t="shared" si="156"/>
        <v>5.0735839957575836E-2</v>
      </c>
    </row>
    <row r="922" spans="15:26" x14ac:dyDescent="0.25">
      <c r="O922" s="4">
        <f t="shared" si="153"/>
        <v>8.1899999999998698</v>
      </c>
      <c r="P922">
        <f t="shared" si="149"/>
        <v>5.0811371305163E-2</v>
      </c>
      <c r="Q922">
        <f t="shared" si="146"/>
        <v>5.082082617959649E-2</v>
      </c>
      <c r="R922">
        <f t="shared" si="150"/>
        <v>5.8554913466191114E-2</v>
      </c>
      <c r="S922">
        <f t="shared" si="147"/>
        <v>5.0830124096121532E-2</v>
      </c>
      <c r="T922">
        <f t="shared" si="151"/>
        <v>5.8445117730130607E-2</v>
      </c>
      <c r="U922">
        <f t="shared" si="152"/>
        <v>-6.9794957060507652E-3</v>
      </c>
      <c r="V922">
        <v>0.34542849422341737</v>
      </c>
      <c r="W922" s="5">
        <f t="shared" si="148"/>
        <v>4.4718270871362875E-2</v>
      </c>
      <c r="X922" s="5">
        <f t="shared" si="154"/>
        <v>-0.3007102233520545</v>
      </c>
      <c r="Y922" s="5">
        <f t="shared" si="155"/>
        <v>0.65994157891553795</v>
      </c>
      <c r="Z922" s="5">
        <f t="shared" si="156"/>
        <v>5.0745294832009104E-2</v>
      </c>
    </row>
    <row r="923" spans="15:26" x14ac:dyDescent="0.25">
      <c r="O923" s="4">
        <f t="shared" si="153"/>
        <v>8.1999999999998696</v>
      </c>
      <c r="P923">
        <f t="shared" si="149"/>
        <v>5.082082617959649E-2</v>
      </c>
      <c r="Q923">
        <f t="shared" si="146"/>
        <v>5.0830124096121532E-2</v>
      </c>
      <c r="R923">
        <f t="shared" si="150"/>
        <v>5.8445117730130607E-2</v>
      </c>
      <c r="S923">
        <f t="shared" si="147"/>
        <v>5.0839262433495236E-2</v>
      </c>
      <c r="T923">
        <f t="shared" si="151"/>
        <v>5.8332699079932541E-2</v>
      </c>
      <c r="U923">
        <f t="shared" si="152"/>
        <v>-7.2369030198065698E-3</v>
      </c>
      <c r="V923">
        <v>0.34603590796410322</v>
      </c>
      <c r="W923" s="5">
        <f t="shared" si="148"/>
        <v>4.4882274146664534E-2</v>
      </c>
      <c r="X923" s="5">
        <f t="shared" si="154"/>
        <v>-0.3011536338174387</v>
      </c>
      <c r="Y923" s="5">
        <f t="shared" si="155"/>
        <v>0.6595564861450216</v>
      </c>
      <c r="Z923" s="5">
        <f t="shared" si="156"/>
        <v>5.0754592748533972E-2</v>
      </c>
    </row>
    <row r="924" spans="15:26" x14ac:dyDescent="0.25">
      <c r="O924" s="4">
        <f t="shared" si="153"/>
        <v>8.2099999999998694</v>
      </c>
      <c r="P924">
        <f t="shared" si="149"/>
        <v>5.0830124096121532E-2</v>
      </c>
      <c r="Q924">
        <f t="shared" si="146"/>
        <v>5.0839262433495236E-2</v>
      </c>
      <c r="R924">
        <f t="shared" si="150"/>
        <v>5.8332699079932541E-2</v>
      </c>
      <c r="S924">
        <f t="shared" si="147"/>
        <v>5.0848238589958239E-2</v>
      </c>
      <c r="T924">
        <f t="shared" si="151"/>
        <v>5.8217663046083661E-2</v>
      </c>
      <c r="U924">
        <f t="shared" si="152"/>
        <v>-7.4937572848881575E-3</v>
      </c>
      <c r="V924">
        <v>0.34664259801448594</v>
      </c>
      <c r="W924" s="5">
        <f t="shared" si="148"/>
        <v>4.5046677918166196E-2</v>
      </c>
      <c r="X924" s="5">
        <f t="shared" si="154"/>
        <v>-0.30159592009631975</v>
      </c>
      <c r="Y924" s="5">
        <f t="shared" si="155"/>
        <v>0.65917235911822758</v>
      </c>
      <c r="Z924" s="5">
        <f t="shared" si="156"/>
        <v>5.0763731085907343E-2</v>
      </c>
    </row>
    <row r="925" spans="15:26" x14ac:dyDescent="0.25">
      <c r="O925" s="4">
        <f t="shared" si="153"/>
        <v>8.2199999999998692</v>
      </c>
      <c r="P925">
        <f t="shared" si="149"/>
        <v>5.0839262433495236E-2</v>
      </c>
      <c r="Q925">
        <f t="shared" si="146"/>
        <v>5.0848238589958239E-2</v>
      </c>
      <c r="R925">
        <f t="shared" si="150"/>
        <v>5.8217663046083661E-2</v>
      </c>
      <c r="S925">
        <f t="shared" si="147"/>
        <v>5.0857049985320479E-2</v>
      </c>
      <c r="T925">
        <f t="shared" si="151"/>
        <v>5.8100016973081973E-2</v>
      </c>
      <c r="U925">
        <f t="shared" si="152"/>
        <v>-7.7498771001687687E-3</v>
      </c>
      <c r="V925">
        <v>0.34724853868914068</v>
      </c>
      <c r="W925" s="5">
        <f t="shared" si="148"/>
        <v>4.5211482674277853E-2</v>
      </c>
      <c r="X925" s="5">
        <f t="shared" si="154"/>
        <v>-0.30203705601486286</v>
      </c>
      <c r="Y925" s="5">
        <f t="shared" si="155"/>
        <v>0.65878921365233467</v>
      </c>
      <c r="Z925" s="5">
        <f t="shared" si="156"/>
        <v>5.0772707242370076E-2</v>
      </c>
    </row>
    <row r="926" spans="15:26" x14ac:dyDescent="0.25">
      <c r="O926" s="4">
        <f t="shared" si="153"/>
        <v>8.229999999999869</v>
      </c>
      <c r="P926">
        <f t="shared" si="149"/>
        <v>5.0848238589958239E-2</v>
      </c>
      <c r="Q926">
        <f t="shared" si="146"/>
        <v>5.0857049985320479E-2</v>
      </c>
      <c r="R926">
        <f t="shared" si="150"/>
        <v>5.8100016973081973E-2</v>
      </c>
      <c r="S926">
        <f t="shared" si="147"/>
        <v>5.0865694063622069E-2</v>
      </c>
      <c r="T926">
        <f t="shared" si="151"/>
        <v>5.7979770505830142E-2</v>
      </c>
      <c r="U926">
        <f t="shared" si="152"/>
        <v>-8.0050324251832554E-3</v>
      </c>
      <c r="V926">
        <v>0.34785370437608593</v>
      </c>
      <c r="W926" s="5">
        <f t="shared" si="148"/>
        <v>4.5376688903409498E-2</v>
      </c>
      <c r="X926" s="5">
        <f t="shared" si="154"/>
        <v>-0.30247701547267641</v>
      </c>
      <c r="Y926" s="5">
        <f t="shared" si="155"/>
        <v>0.65840706548023531</v>
      </c>
      <c r="Z926" s="5">
        <f t="shared" si="156"/>
        <v>5.0781518637732108E-2</v>
      </c>
    </row>
    <row r="927" spans="15:26" x14ac:dyDescent="0.25">
      <c r="O927" s="4">
        <f t="shared" si="153"/>
        <v>8.2399999999998688</v>
      </c>
      <c r="P927">
        <f t="shared" si="149"/>
        <v>5.0857049985320479E-2</v>
      </c>
      <c r="Q927">
        <f t="shared" si="146"/>
        <v>5.0865694063622069E-2</v>
      </c>
      <c r="R927">
        <f t="shared" si="150"/>
        <v>5.7979770505830142E-2</v>
      </c>
      <c r="S927">
        <f t="shared" si="147"/>
        <v>5.0874168295336641E-2</v>
      </c>
      <c r="T927">
        <f t="shared" si="151"/>
        <v>5.7856935228144279E-2</v>
      </c>
      <c r="U927">
        <f t="shared" si="152"/>
        <v>-8.2590293685862737E-3</v>
      </c>
      <c r="V927">
        <v>0.34845806955978798</v>
      </c>
      <c r="W927" s="5">
        <f t="shared" si="148"/>
        <v>4.5542297093971174E-2</v>
      </c>
      <c r="X927" s="5">
        <f t="shared" si="154"/>
        <v>-0.3029157724658168</v>
      </c>
      <c r="Y927" s="5">
        <f t="shared" si="155"/>
        <v>0.65802593023578737</v>
      </c>
      <c r="Z927" s="5">
        <f t="shared" si="156"/>
        <v>5.079016271603342E-2</v>
      </c>
    </row>
    <row r="928" spans="15:26" x14ac:dyDescent="0.25">
      <c r="O928" s="4">
        <f t="shared" si="153"/>
        <v>8.2499999999998685</v>
      </c>
      <c r="P928">
        <f t="shared" si="149"/>
        <v>5.0865694063622069E-2</v>
      </c>
      <c r="Q928">
        <f t="shared" si="146"/>
        <v>5.0874168295336641E-2</v>
      </c>
      <c r="R928">
        <f t="shared" si="150"/>
        <v>5.7856935228144279E-2</v>
      </c>
      <c r="S928">
        <f t="shared" si="147"/>
        <v>5.0882470180199535E-2</v>
      </c>
      <c r="T928">
        <f t="shared" si="151"/>
        <v>5.7731525192086575E-2</v>
      </c>
      <c r="U928">
        <f t="shared" si="152"/>
        <v>-8.5116211057705473E-3</v>
      </c>
      <c r="V928">
        <v>0.34906160884055387</v>
      </c>
      <c r="W928" s="5">
        <f t="shared" si="148"/>
        <v>4.5708307734372823E-2</v>
      </c>
      <c r="X928" s="5">
        <f t="shared" si="154"/>
        <v>-0.30335330110618103</v>
      </c>
      <c r="Y928" s="5">
        <f t="shared" si="155"/>
        <v>0.65764582344149658</v>
      </c>
      <c r="Z928" s="5">
        <f t="shared" si="156"/>
        <v>5.0798636947747798E-2</v>
      </c>
    </row>
    <row r="929" spans="15:26" x14ac:dyDescent="0.25">
      <c r="O929" s="4">
        <f t="shared" si="153"/>
        <v>8.2599999999998683</v>
      </c>
      <c r="P929">
        <f t="shared" si="149"/>
        <v>5.0874168295336641E-2</v>
      </c>
      <c r="Q929">
        <f t="shared" si="146"/>
        <v>5.0882470180199535E-2</v>
      </c>
      <c r="R929">
        <f t="shared" si="150"/>
        <v>5.7731525192086575E-2</v>
      </c>
      <c r="S929">
        <f t="shared" si="147"/>
        <v>5.0890597249521496E-2</v>
      </c>
      <c r="T929">
        <f t="shared" si="151"/>
        <v>5.7603556509461591E-2</v>
      </c>
      <c r="U929">
        <f t="shared" si="152"/>
        <v>-8.7626016624984086E-3</v>
      </c>
      <c r="V929">
        <v>0.34966429695920925</v>
      </c>
      <c r="W929" s="5">
        <f t="shared" si="148"/>
        <v>4.5874721313024489E-2</v>
      </c>
      <c r="X929" s="5">
        <f t="shared" si="154"/>
        <v>-0.30378957564618475</v>
      </c>
      <c r="Y929" s="5">
        <f t="shared" si="155"/>
        <v>0.65726676049277155</v>
      </c>
      <c r="Z929" s="5">
        <f t="shared" si="156"/>
        <v>5.0806938832610497E-2</v>
      </c>
    </row>
    <row r="930" spans="15:26" x14ac:dyDescent="0.25">
      <c r="O930" s="4">
        <f t="shared" si="153"/>
        <v>8.2699999999998681</v>
      </c>
      <c r="P930">
        <f t="shared" si="149"/>
        <v>5.0882470180199535E-2</v>
      </c>
      <c r="Q930">
        <f t="shared" si="146"/>
        <v>5.0890597249521496E-2</v>
      </c>
      <c r="R930">
        <f t="shared" si="150"/>
        <v>5.7603556509461591E-2</v>
      </c>
      <c r="S930">
        <f t="shared" si="147"/>
        <v>5.0898547068994882E-2</v>
      </c>
      <c r="T930">
        <f t="shared" si="151"/>
        <v>5.7473047773484283E-2</v>
      </c>
      <c r="U930">
        <f t="shared" si="152"/>
        <v>-9.0117228977308911E-3</v>
      </c>
      <c r="V930">
        <v>0.35026610881769737</v>
      </c>
      <c r="W930" s="5">
        <f t="shared" si="148"/>
        <v>4.6041538318336142E-2</v>
      </c>
      <c r="X930" s="5">
        <f t="shared" si="154"/>
        <v>-0.30422457049936125</v>
      </c>
      <c r="Y930" s="5">
        <f t="shared" si="155"/>
        <v>0.65688875664491564</v>
      </c>
      <c r="Z930" s="5">
        <f t="shared" si="156"/>
        <v>5.0815065901932147E-2</v>
      </c>
    </row>
    <row r="931" spans="15:26" x14ac:dyDescent="0.25">
      <c r="O931" s="4">
        <f t="shared" si="153"/>
        <v>8.2799999999998679</v>
      </c>
      <c r="P931">
        <f t="shared" si="149"/>
        <v>5.0890597249521496E-2</v>
      </c>
      <c r="Q931">
        <f t="shared" si="146"/>
        <v>5.0898547068994882E-2</v>
      </c>
      <c r="R931">
        <f t="shared" si="150"/>
        <v>5.7473047773484283E-2</v>
      </c>
      <c r="S931">
        <f t="shared" si="147"/>
        <v>5.0906317241316446E-2</v>
      </c>
      <c r="T931">
        <f t="shared" si="151"/>
        <v>5.7340019923571302E-2</v>
      </c>
      <c r="U931">
        <f t="shared" si="152"/>
        <v>-9.2587501912981748E-3</v>
      </c>
      <c r="V931">
        <v>0.35086701950389654</v>
      </c>
      <c r="W931" s="5">
        <f t="shared" si="148"/>
        <v>4.6208759238717811E-2</v>
      </c>
      <c r="X931" s="5">
        <f t="shared" si="154"/>
        <v>-0.30465826026517873</v>
      </c>
      <c r="Y931" s="5">
        <f t="shared" si="155"/>
        <v>0.65651182699739807</v>
      </c>
      <c r="Z931" s="5">
        <f t="shared" si="156"/>
        <v>5.0823015721405317E-2</v>
      </c>
    </row>
    <row r="932" spans="15:26" x14ac:dyDescent="0.25">
      <c r="O932" s="4">
        <f t="shared" si="153"/>
        <v>8.2899999999998677</v>
      </c>
      <c r="P932">
        <f t="shared" si="149"/>
        <v>5.0898547068994882E-2</v>
      </c>
      <c r="Q932">
        <f t="shared" si="146"/>
        <v>5.0906317241316446E-2</v>
      </c>
      <c r="R932">
        <f t="shared" si="150"/>
        <v>5.7340019923571302E-2</v>
      </c>
      <c r="S932">
        <f t="shared" si="147"/>
        <v>5.0913905409064597E-2</v>
      </c>
      <c r="T932">
        <f t="shared" si="151"/>
        <v>5.7204496472282103E-2</v>
      </c>
      <c r="U932">
        <f t="shared" si="152"/>
        <v>-9.50342622891996E-3</v>
      </c>
      <c r="V932">
        <v>0.35146700431507594</v>
      </c>
      <c r="W932" s="5">
        <f t="shared" si="148"/>
        <v>4.6376384562579455E-2</v>
      </c>
      <c r="X932" s="5">
        <f t="shared" si="154"/>
        <v>-0.30509061975249646</v>
      </c>
      <c r="Y932" s="5">
        <f t="shared" si="155"/>
        <v>0.65613598647907467</v>
      </c>
      <c r="Z932" s="5">
        <f t="shared" si="156"/>
        <v>5.0830785893726589E-2</v>
      </c>
    </row>
    <row r="933" spans="15:26" x14ac:dyDescent="0.25">
      <c r="O933" s="4">
        <f t="shared" si="153"/>
        <v>8.2999999999998675</v>
      </c>
      <c r="P933">
        <f t="shared" si="149"/>
        <v>5.0906317241316446E-2</v>
      </c>
      <c r="Q933">
        <f t="shared" si="146"/>
        <v>5.0913905409064597E-2</v>
      </c>
      <c r="R933">
        <f t="shared" si="150"/>
        <v>5.7204496472282103E-2</v>
      </c>
      <c r="S933">
        <f t="shared" si="147"/>
        <v>5.092130925747429E-2</v>
      </c>
      <c r="T933">
        <f t="shared" si="151"/>
        <v>5.7066503437519192E-2</v>
      </c>
      <c r="U933">
        <f t="shared" si="152"/>
        <v>-9.7455004762911392E-3</v>
      </c>
      <c r="V933">
        <v>0.35206603878363313</v>
      </c>
      <c r="W933" s="5">
        <f t="shared" si="148"/>
        <v>4.6544414778331114E-2</v>
      </c>
      <c r="X933" s="5">
        <f t="shared" si="154"/>
        <v>-0.30552162400530203</v>
      </c>
      <c r="Y933" s="5">
        <f t="shared" si="155"/>
        <v>0.65576124983196571</v>
      </c>
      <c r="Z933" s="5">
        <f t="shared" si="156"/>
        <v>5.0838374061474546E-2</v>
      </c>
    </row>
    <row r="934" spans="15:26" x14ac:dyDescent="0.25">
      <c r="O934" s="4">
        <f t="shared" si="153"/>
        <v>8.3099999999998673</v>
      </c>
      <c r="P934">
        <f t="shared" si="149"/>
        <v>5.0913905409064597E-2</v>
      </c>
      <c r="Q934">
        <f t="shared" si="146"/>
        <v>5.092130925747429E-2</v>
      </c>
      <c r="R934">
        <f t="shared" si="150"/>
        <v>5.7066503437519192E-2</v>
      </c>
      <c r="S934">
        <f t="shared" si="147"/>
        <v>5.0928526517380224E-2</v>
      </c>
      <c r="T934">
        <f t="shared" si="151"/>
        <v>5.692606949921121E-2</v>
      </c>
      <c r="U934">
        <f t="shared" si="152"/>
        <v>-9.9847067307982859E-3</v>
      </c>
      <c r="V934">
        <v>0.3526640987021426</v>
      </c>
      <c r="W934" s="5">
        <f t="shared" si="148"/>
        <v>4.6712850374382782E-2</v>
      </c>
      <c r="X934" s="5">
        <f t="shared" si="154"/>
        <v>-0.30595124832775983</v>
      </c>
      <c r="Y934" s="5">
        <f t="shared" si="155"/>
        <v>0.65538763159554358</v>
      </c>
      <c r="Z934" s="5">
        <f t="shared" si="156"/>
        <v>5.084577790988401E-2</v>
      </c>
    </row>
    <row r="935" spans="15:26" x14ac:dyDescent="0.25">
      <c r="O935" s="4">
        <f t="shared" si="153"/>
        <v>8.3199999999998671</v>
      </c>
      <c r="P935">
        <f t="shared" si="149"/>
        <v>5.092130925747429E-2</v>
      </c>
      <c r="Q935">
        <f t="shared" ref="Q935:Q1003" si="157">$R$12+(O935+$C$3)*$Q$12+$P$12*((O935+$C$3)^2)+$O$12*((O935+$C$3)^3)+$N$12*((O935+$C$3)^4)+$M$12*((O935+$C$3)^5)+$L$12*((O935+$C$3)^6)+$K$12*((O935+$C$3)^7)+$J$12*((O935+$C$3)^8)+$I$12*((O935+$C$3)^9)+$H$12*((O935+$C$3)^10)</f>
        <v>5.0928526517380224E-2</v>
      </c>
      <c r="R935">
        <f t="shared" si="150"/>
        <v>5.692606949921121E-2</v>
      </c>
      <c r="S935">
        <f t="shared" ref="S935:S1003" si="158">$R$12+(O935+2*$C$3)*$Q$12+$P$12*((O935+2*$C$3)^2)+$O$12*((O935+2*$C$3)^3)+$N$12*((O935+2*$C$3)^4)+$M$12*((O935+2*$C$3)^5)+$L$12*((O935+2*$C$3)^6)+$K$12*((O935+2*$C$3)^7)+$J$12*((O935+2*$C$3)^8)+$I$12*((O935+2*$C$3)^9)+$H$12*((O935+2*$C$3)^10)</f>
        <v>5.0935554967990626E-2</v>
      </c>
      <c r="T935">
        <f t="shared" si="151"/>
        <v>5.6783225875845292E-2</v>
      </c>
      <c r="U935">
        <f t="shared" si="152"/>
        <v>-1.022079113659187E-2</v>
      </c>
      <c r="V935">
        <v>0.35326116014997794</v>
      </c>
      <c r="W935" s="5">
        <f t="shared" ref="W935:W1003" si="159">((O935^3)/6)*($C$2^2)</f>
        <v>4.6881691839144431E-2</v>
      </c>
      <c r="X935" s="5">
        <f t="shared" si="154"/>
        <v>-0.30637946831083351</v>
      </c>
      <c r="Y935" s="5">
        <f t="shared" si="155"/>
        <v>0.65501514609004363</v>
      </c>
      <c r="Z935" s="5">
        <f t="shared" si="156"/>
        <v>5.0852995169789611E-2</v>
      </c>
    </row>
    <row r="936" spans="15:26" x14ac:dyDescent="0.25">
      <c r="O936" s="4">
        <f t="shared" si="153"/>
        <v>8.3299999999998668</v>
      </c>
      <c r="P936">
        <f t="shared" ref="P936:P999" si="160">$R$12+O936*$Q$12+$P$12*(O936^2)+$O$12*(O936^3)+$N$12*(O936^4)+$M$12*(O936^5)+$L$12*(O936^6)+$K$12*(O936^7)+$J$12*(O936^8)+$I$12*(O936^9)+$H$12*(O936^10)</f>
        <v>5.0928526517380224E-2</v>
      </c>
      <c r="Q936">
        <f t="shared" si="157"/>
        <v>5.0935554967990626E-2</v>
      </c>
      <c r="R936">
        <f t="shared" ref="R936:R999" si="161">P936+(O936*(Q936-P936))/$C$3</f>
        <v>5.6783225875845292E-2</v>
      </c>
      <c r="S936">
        <f t="shared" si="158"/>
        <v>5.0942392440388007E-2</v>
      </c>
      <c r="T936">
        <f t="shared" ref="T936:T999" si="162">Q936+((O936+$C$3)*(S936-Q936)/$C$3)</f>
        <v>5.6638006947406082E-2</v>
      </c>
      <c r="U936">
        <f t="shared" ref="U936:U999" si="163">((T936-R936)/$C$3)+($C$2^2)*O936</f>
        <v>-1.045343754392106E-2</v>
      </c>
      <c r="V936">
        <v>0.3538571995187007</v>
      </c>
      <c r="W936" s="5">
        <f t="shared" si="159"/>
        <v>4.7050939661026088E-2</v>
      </c>
      <c r="X936" s="5">
        <f t="shared" si="154"/>
        <v>-0.30680625985767462</v>
      </c>
      <c r="Y936" s="5">
        <f t="shared" si="155"/>
        <v>0.65464380740064221</v>
      </c>
      <c r="Z936" s="5">
        <f t="shared" si="156"/>
        <v>5.0860023620399798E-2</v>
      </c>
    </row>
    <row r="937" spans="15:26" x14ac:dyDescent="0.25">
      <c r="O937" s="4">
        <f t="shared" ref="O937:O1000" si="164">O936+$C$3</f>
        <v>8.3399999999998666</v>
      </c>
      <c r="P937">
        <f t="shared" si="160"/>
        <v>5.0935554967990626E-2</v>
      </c>
      <c r="Q937">
        <f t="shared" si="157"/>
        <v>5.0942392440388007E-2</v>
      </c>
      <c r="R937">
        <f t="shared" si="161"/>
        <v>5.6638006947406082E-2</v>
      </c>
      <c r="S937">
        <f t="shared" si="158"/>
        <v>5.0949036820120641E-2</v>
      </c>
      <c r="T937">
        <f t="shared" si="162"/>
        <v>5.6490449517137574E-2</v>
      </c>
      <c r="U937">
        <f t="shared" si="163"/>
        <v>-1.0682403626850853E-2</v>
      </c>
      <c r="V937">
        <v>0.35445219354366919</v>
      </c>
      <c r="W937" s="5">
        <f t="shared" si="159"/>
        <v>4.7220594328437754E-2</v>
      </c>
      <c r="X937" s="5">
        <f t="shared" ref="X937:X1000" si="165">-V937+W937</f>
        <v>-0.30723159921523147</v>
      </c>
      <c r="Y937" s="5">
        <f t="shared" ref="Y937:Y1000" si="166">EXP(X937-$P$104*O937)</f>
        <v>0.65427362935761857</v>
      </c>
      <c r="Z937" s="5">
        <f t="shared" ref="Z937:Z1000" si="167">LN(Y937)/-O937</f>
        <v>5.0866861092796978E-2</v>
      </c>
    </row>
    <row r="938" spans="15:26" x14ac:dyDescent="0.25">
      <c r="O938" s="4">
        <f t="shared" si="164"/>
        <v>8.3499999999998664</v>
      </c>
      <c r="P938">
        <f t="shared" si="160"/>
        <v>5.0942392440388007E-2</v>
      </c>
      <c r="Q938">
        <f t="shared" si="157"/>
        <v>5.0949036820120641E-2</v>
      </c>
      <c r="R938">
        <f t="shared" si="161"/>
        <v>5.6490449517137574E-2</v>
      </c>
      <c r="S938">
        <f t="shared" si="158"/>
        <v>5.0955486050714205E-2</v>
      </c>
      <c r="T938">
        <f t="shared" si="162"/>
        <v>5.6340593596339833E-2</v>
      </c>
      <c r="U938">
        <f t="shared" si="163"/>
        <v>-1.090736857977416E-2</v>
      </c>
      <c r="V938">
        <v>0.35504611932827412</v>
      </c>
      <c r="W938" s="5">
        <f t="shared" si="159"/>
        <v>4.73906563297894E-2</v>
      </c>
      <c r="X938" s="5">
        <f t="shared" si="165"/>
        <v>-0.30765546299848473</v>
      </c>
      <c r="Y938" s="5">
        <f t="shared" si="166"/>
        <v>0.65390462552140605</v>
      </c>
      <c r="Z938" s="5">
        <f t="shared" si="167"/>
        <v>5.0873505472529314E-2</v>
      </c>
    </row>
    <row r="939" spans="15:26" x14ac:dyDescent="0.25">
      <c r="O939" s="4">
        <f t="shared" si="164"/>
        <v>8.3599999999998662</v>
      </c>
      <c r="P939">
        <f t="shared" si="160"/>
        <v>5.0949036820120641E-2</v>
      </c>
      <c r="Q939">
        <f t="shared" si="157"/>
        <v>5.0955486050714205E-2</v>
      </c>
      <c r="R939">
        <f t="shared" si="161"/>
        <v>5.6340593596339833E-2</v>
      </c>
      <c r="S939">
        <f t="shared" si="158"/>
        <v>5.0961738136843016E-2</v>
      </c>
      <c r="T939">
        <f t="shared" si="162"/>
        <v>5.6188482140528656E-2</v>
      </c>
      <c r="U939">
        <f t="shared" si="163"/>
        <v>-1.1128037981117755E-2</v>
      </c>
      <c r="V939">
        <v>0.35563895437602139</v>
      </c>
      <c r="W939" s="5">
        <f t="shared" si="159"/>
        <v>4.7561126153491055E-2</v>
      </c>
      <c r="X939" s="5">
        <f t="shared" si="165"/>
        <v>-0.30807782822253033</v>
      </c>
      <c r="Y939" s="5">
        <f t="shared" si="166"/>
        <v>0.65353680916256551</v>
      </c>
      <c r="Z939" s="5">
        <f t="shared" si="167"/>
        <v>5.0879954703122614E-2</v>
      </c>
    </row>
    <row r="940" spans="15:26" x14ac:dyDescent="0.25">
      <c r="O940" s="4">
        <f t="shared" si="164"/>
        <v>8.369999999999866</v>
      </c>
      <c r="P940">
        <f t="shared" si="160"/>
        <v>5.0955486050714205E-2</v>
      </c>
      <c r="Q940">
        <f t="shared" si="157"/>
        <v>5.0961738136843016E-2</v>
      </c>
      <c r="R940">
        <f t="shared" si="161"/>
        <v>5.6188482140528656E-2</v>
      </c>
      <c r="S940">
        <f t="shared" si="158"/>
        <v>5.0967791147557673E-2</v>
      </c>
      <c r="T940">
        <f t="shared" si="162"/>
        <v>5.6034161115725706E-2</v>
      </c>
      <c r="U940">
        <f t="shared" si="163"/>
        <v>-1.1344110780295093E-2</v>
      </c>
      <c r="V940">
        <v>0.3562306766199706</v>
      </c>
      <c r="W940" s="5">
        <f t="shared" si="159"/>
        <v>4.7732004287952712E-2</v>
      </c>
      <c r="X940" s="5">
        <f t="shared" si="165"/>
        <v>-0.30849867233201789</v>
      </c>
      <c r="Y940" s="5">
        <f t="shared" si="166"/>
        <v>0.65317019324355241</v>
      </c>
      <c r="Z940" s="5">
        <f t="shared" si="167"/>
        <v>5.0886206789251189E-2</v>
      </c>
    </row>
    <row r="941" spans="15:26" x14ac:dyDescent="0.25">
      <c r="O941" s="4">
        <f t="shared" si="164"/>
        <v>8.3799999999998658</v>
      </c>
      <c r="P941">
        <f t="shared" si="160"/>
        <v>5.0961738136843016E-2</v>
      </c>
      <c r="Q941">
        <f t="shared" si="157"/>
        <v>5.0967791147557673E-2</v>
      </c>
      <c r="R941">
        <f t="shared" si="161"/>
        <v>5.6034161115725706E-2</v>
      </c>
      <c r="S941">
        <f t="shared" si="158"/>
        <v>5.0973643219827114E-2</v>
      </c>
      <c r="T941">
        <f t="shared" si="162"/>
        <v>5.5877679781618651E-2</v>
      </c>
      <c r="U941">
        <f t="shared" si="163"/>
        <v>-1.1555257610705515E-2</v>
      </c>
      <c r="V941">
        <v>0.35682126445284273</v>
      </c>
      <c r="W941" s="5">
        <f t="shared" si="159"/>
        <v>4.7903291221584376E-2</v>
      </c>
      <c r="X941" s="5">
        <f t="shared" si="165"/>
        <v>-0.30891797323125836</v>
      </c>
      <c r="Y941" s="5">
        <f t="shared" si="166"/>
        <v>0.65280479040010753</v>
      </c>
      <c r="Z941" s="5">
        <f t="shared" si="167"/>
        <v>5.0892259799965693E-2</v>
      </c>
    </row>
    <row r="942" spans="15:26" x14ac:dyDescent="0.25">
      <c r="O942" s="4">
        <f t="shared" si="164"/>
        <v>8.3899999999998656</v>
      </c>
      <c r="P942">
        <f t="shared" si="160"/>
        <v>5.0967791147557673E-2</v>
      </c>
      <c r="Q942">
        <f t="shared" si="157"/>
        <v>5.0973643219827114E-2</v>
      </c>
      <c r="R942">
        <f t="shared" si="161"/>
        <v>5.5877679781618651E-2</v>
      </c>
      <c r="S942">
        <f t="shared" si="158"/>
        <v>5.0979292561850853E-2</v>
      </c>
      <c r="T942">
        <f t="shared" si="162"/>
        <v>5.5719090519767901E-2</v>
      </c>
      <c r="U942">
        <f t="shared" si="163"/>
        <v>-1.1761166285075071E-2</v>
      </c>
      <c r="V942">
        <v>0.35741069675995241</v>
      </c>
      <c r="W942" s="5">
        <f t="shared" si="159"/>
        <v>4.8074987442796022E-2</v>
      </c>
      <c r="X942" s="5">
        <f t="shared" si="165"/>
        <v>-0.30933570931715637</v>
      </c>
      <c r="Y942" s="5">
        <f t="shared" si="166"/>
        <v>0.65244061292086453</v>
      </c>
      <c r="Z942" s="5">
        <f t="shared" si="167"/>
        <v>5.0898111872234829E-2</v>
      </c>
    </row>
    <row r="943" spans="15:26" x14ac:dyDescent="0.25">
      <c r="O943" s="4">
        <f t="shared" si="164"/>
        <v>8.3999999999998654</v>
      </c>
      <c r="P943">
        <f t="shared" si="160"/>
        <v>5.0973643219827114E-2</v>
      </c>
      <c r="Q943">
        <f t="shared" si="157"/>
        <v>5.0979292561850853E-2</v>
      </c>
      <c r="R943">
        <f t="shared" si="161"/>
        <v>5.5719090519767901E-2</v>
      </c>
      <c r="S943">
        <f t="shared" si="158"/>
        <v>5.0984737456763574E-2</v>
      </c>
      <c r="T943">
        <f t="shared" si="162"/>
        <v>5.5558449183448808E-2</v>
      </c>
      <c r="U943">
        <f t="shared" si="163"/>
        <v>-1.1961489631909432E-2</v>
      </c>
      <c r="V943">
        <v>0.35799895295043382</v>
      </c>
      <c r="W943" s="5">
        <f t="shared" si="159"/>
        <v>4.8247093439997696E-2</v>
      </c>
      <c r="X943" s="5">
        <f t="shared" si="165"/>
        <v>-0.30975185951043616</v>
      </c>
      <c r="Y943" s="5">
        <f t="shared" si="166"/>
        <v>0.65207767272813699</v>
      </c>
      <c r="Z943" s="5">
        <f t="shared" si="167"/>
        <v>5.0903761214258297E-2</v>
      </c>
    </row>
    <row r="944" spans="15:26" x14ac:dyDescent="0.25">
      <c r="O944" s="4">
        <f t="shared" si="164"/>
        <v>8.4099999999998651</v>
      </c>
      <c r="P944">
        <f t="shared" si="160"/>
        <v>5.0979292561850853E-2</v>
      </c>
      <c r="Q944">
        <f t="shared" si="157"/>
        <v>5.0984737456763574E-2</v>
      </c>
      <c r="R944">
        <f t="shared" si="161"/>
        <v>5.5558449183448808E-2</v>
      </c>
      <c r="S944">
        <f t="shared" si="158"/>
        <v>5.0989976266027082E-2</v>
      </c>
      <c r="T944">
        <f t="shared" si="162"/>
        <v>5.539581485663729E-2</v>
      </c>
      <c r="U944">
        <f t="shared" si="163"/>
        <v>-1.2155904581151778E-2</v>
      </c>
      <c r="V944">
        <v>0.35858601299195264</v>
      </c>
      <c r="W944" s="5">
        <f t="shared" si="159"/>
        <v>4.841960970159935E-2</v>
      </c>
      <c r="X944" s="5">
        <f t="shared" si="165"/>
        <v>-0.31016640329035328</v>
      </c>
      <c r="Y944" s="5">
        <f t="shared" si="166"/>
        <v>0.65171598135649422</v>
      </c>
      <c r="Z944" s="5">
        <f t="shared" si="167"/>
        <v>5.0909206109170796E-2</v>
      </c>
    </row>
    <row r="945" spans="15:26" x14ac:dyDescent="0.25">
      <c r="O945" s="4">
        <f t="shared" si="164"/>
        <v>8.4199999999998649</v>
      </c>
      <c r="P945">
        <f t="shared" si="160"/>
        <v>5.0984737456763574E-2</v>
      </c>
      <c r="Q945">
        <f t="shared" si="157"/>
        <v>5.0989976266027082E-2</v>
      </c>
      <c r="R945">
        <f t="shared" si="161"/>
        <v>5.539581485663729E-2</v>
      </c>
      <c r="S945">
        <f t="shared" si="158"/>
        <v>5.0995007433374928E-2</v>
      </c>
      <c r="T945">
        <f t="shared" si="162"/>
        <v>5.5231250340261592E-2</v>
      </c>
      <c r="U945">
        <f t="shared" si="163"/>
        <v>-1.2344039437569877E-2</v>
      </c>
      <c r="V945">
        <v>0.35917185744301239</v>
      </c>
      <c r="W945" s="5">
        <f t="shared" si="159"/>
        <v>4.8592536716011013E-2</v>
      </c>
      <c r="X945" s="5">
        <f t="shared" si="165"/>
        <v>-0.3105793207270014</v>
      </c>
      <c r="Y945" s="5">
        <f t="shared" si="166"/>
        <v>0.6513555499329704</v>
      </c>
      <c r="Z945" s="5">
        <f t="shared" si="167"/>
        <v>5.0914444918434006E-2</v>
      </c>
    </row>
    <row r="946" spans="15:26" x14ac:dyDescent="0.25">
      <c r="O946" s="4">
        <f t="shared" si="164"/>
        <v>8.4299999999998647</v>
      </c>
      <c r="P946">
        <f t="shared" si="160"/>
        <v>5.0989976266027082E-2</v>
      </c>
      <c r="Q946">
        <f t="shared" si="157"/>
        <v>5.0995007433374928E-2</v>
      </c>
      <c r="R946">
        <f t="shared" si="161"/>
        <v>5.5231250340261592E-2</v>
      </c>
      <c r="S946">
        <f t="shared" si="158"/>
        <v>5.0999829488397763E-2</v>
      </c>
      <c r="T946">
        <f t="shared" si="162"/>
        <v>5.5064821872647648E-2</v>
      </c>
      <c r="U946">
        <f t="shared" si="163"/>
        <v>-1.2525550461394447E-2</v>
      </c>
      <c r="V946">
        <v>0.35975646749013096</v>
      </c>
      <c r="W946" s="5">
        <f t="shared" si="159"/>
        <v>4.876587497164267E-2</v>
      </c>
      <c r="X946" s="5">
        <f t="shared" si="165"/>
        <v>-0.31099059251848826</v>
      </c>
      <c r="Y946" s="5">
        <f t="shared" si="166"/>
        <v>0.65099638915416647</v>
      </c>
      <c r="Z946" s="5">
        <f t="shared" si="167"/>
        <v>5.0919476085781831E-2</v>
      </c>
    </row>
    <row r="947" spans="15:26" x14ac:dyDescent="0.25">
      <c r="O947" s="4">
        <f t="shared" si="164"/>
        <v>8.4399999999998645</v>
      </c>
      <c r="P947">
        <f t="shared" si="160"/>
        <v>5.0995007433374928E-2</v>
      </c>
      <c r="Q947">
        <f t="shared" si="157"/>
        <v>5.0999829488397763E-2</v>
      </c>
      <c r="R947">
        <f t="shared" si="161"/>
        <v>5.5064821872647648E-2</v>
      </c>
      <c r="S947">
        <f t="shared" si="158"/>
        <v>5.100444105036428E-2</v>
      </c>
      <c r="T947">
        <f t="shared" si="162"/>
        <v>5.4896599350104207E-2</v>
      </c>
      <c r="U947">
        <f t="shared" si="163"/>
        <v>-1.2700071854344231E-2</v>
      </c>
      <c r="V947">
        <v>0.36033982498220057</v>
      </c>
      <c r="W947" s="5">
        <f t="shared" si="159"/>
        <v>4.8939624956904321E-2</v>
      </c>
      <c r="X947" s="5">
        <f t="shared" si="165"/>
        <v>-0.31140020002529623</v>
      </c>
      <c r="Y947" s="5">
        <f t="shared" si="166"/>
        <v>0.65063850926525268</v>
      </c>
      <c r="Z947" s="5">
        <f t="shared" si="167"/>
        <v>5.0924298140804333E-2</v>
      </c>
    </row>
    <row r="948" spans="15:26" x14ac:dyDescent="0.25">
      <c r="O948" s="4">
        <f t="shared" si="164"/>
        <v>8.4499999999998643</v>
      </c>
      <c r="P948">
        <f t="shared" si="160"/>
        <v>5.0999829488397763E-2</v>
      </c>
      <c r="Q948">
        <f t="shared" si="157"/>
        <v>5.100444105036428E-2</v>
      </c>
      <c r="R948">
        <f t="shared" si="161"/>
        <v>5.4896599350104207E-2</v>
      </c>
      <c r="S948">
        <f t="shared" si="158"/>
        <v>5.1008840832408753E-2</v>
      </c>
      <c r="T948">
        <f t="shared" si="162"/>
        <v>5.4726656659988375E-2</v>
      </c>
      <c r="U948">
        <f t="shared" si="163"/>
        <v>-1.2867204511583252E-2</v>
      </c>
      <c r="V948">
        <v>0.36092191246708594</v>
      </c>
      <c r="W948" s="5">
        <f t="shared" si="159"/>
        <v>4.9113787160205979E-2</v>
      </c>
      <c r="X948" s="5">
        <f t="shared" si="165"/>
        <v>-0.31180812530687996</v>
      </c>
      <c r="Y948" s="5">
        <f t="shared" si="166"/>
        <v>0.65028192003758112</v>
      </c>
      <c r="Z948" s="5">
        <f t="shared" si="167"/>
        <v>5.0928909702770642E-2</v>
      </c>
    </row>
    <row r="949" spans="15:26" x14ac:dyDescent="0.25">
      <c r="O949" s="4">
        <f t="shared" si="164"/>
        <v>8.4599999999998641</v>
      </c>
      <c r="P949">
        <f t="shared" si="160"/>
        <v>5.100444105036428E-2</v>
      </c>
      <c r="Q949">
        <f t="shared" si="157"/>
        <v>5.1008840832408753E-2</v>
      </c>
      <c r="R949">
        <f t="shared" si="161"/>
        <v>5.4726656659988375E-2</v>
      </c>
      <c r="S949">
        <f t="shared" si="158"/>
        <v>5.1013027645126163E-2</v>
      </c>
      <c r="T949">
        <f t="shared" si="162"/>
        <v>5.4555071204055394E-2</v>
      </c>
      <c r="U949">
        <f t="shared" si="163"/>
        <v>-1.302659699329814E-2</v>
      </c>
      <c r="V949">
        <v>0.36150271323151917</v>
      </c>
      <c r="W949" s="5">
        <f t="shared" si="159"/>
        <v>4.9288362069957639E-2</v>
      </c>
      <c r="X949" s="5">
        <f t="shared" si="165"/>
        <v>-0.31221435116156154</v>
      </c>
      <c r="Y949" s="5">
        <f t="shared" si="166"/>
        <v>0.64992663074422075</v>
      </c>
      <c r="Z949" s="5">
        <f t="shared" si="167"/>
        <v>5.0933309484814795E-2</v>
      </c>
    </row>
    <row r="950" spans="15:26" x14ac:dyDescent="0.25">
      <c r="O950" s="4">
        <f t="shared" si="164"/>
        <v>8.4699999999998639</v>
      </c>
      <c r="P950">
        <f t="shared" si="160"/>
        <v>5.1008840832408753E-2</v>
      </c>
      <c r="Q950">
        <f t="shared" si="157"/>
        <v>5.1013027645126163E-2</v>
      </c>
      <c r="R950">
        <f t="shared" si="161"/>
        <v>5.4555071204055394E-2</v>
      </c>
      <c r="S950">
        <f t="shared" si="158"/>
        <v>5.1017000401043511E-2</v>
      </c>
      <c r="T950">
        <f t="shared" si="162"/>
        <v>5.4381924663036763E-2</v>
      </c>
      <c r="U950">
        <f t="shared" si="163"/>
        <v>-1.3177821401863235E-2</v>
      </c>
      <c r="V950">
        <v>0.36208221133625401</v>
      </c>
      <c r="W950" s="5">
        <f t="shared" si="159"/>
        <v>4.9463350174569293E-2</v>
      </c>
      <c r="X950" s="5">
        <f t="shared" si="165"/>
        <v>-0.31261886116168469</v>
      </c>
      <c r="Y950" s="5">
        <f t="shared" si="166"/>
        <v>0.64957265013864562</v>
      </c>
      <c r="Z950" s="5">
        <f t="shared" si="167"/>
        <v>5.0937496297531991E-2</v>
      </c>
    </row>
    <row r="951" spans="15:26" x14ac:dyDescent="0.25">
      <c r="O951" s="4">
        <f t="shared" si="164"/>
        <v>8.4799999999998636</v>
      </c>
      <c r="P951">
        <f t="shared" si="160"/>
        <v>5.1013027645126163E-2</v>
      </c>
      <c r="Q951">
        <f t="shared" si="157"/>
        <v>5.1017000401043511E-2</v>
      </c>
      <c r="R951">
        <f t="shared" si="161"/>
        <v>5.4381924663036763E-2</v>
      </c>
      <c r="S951">
        <f t="shared" si="158"/>
        <v>5.1020758118487386E-2</v>
      </c>
      <c r="T951">
        <f t="shared" si="162"/>
        <v>5.4207302510893514E-2</v>
      </c>
      <c r="U951">
        <f t="shared" si="163"/>
        <v>-1.3320498414324932E-2</v>
      </c>
      <c r="V951">
        <v>0.36266039165884861</v>
      </c>
      <c r="W951" s="5">
        <f t="shared" si="159"/>
        <v>4.9638751962450947E-2</v>
      </c>
      <c r="X951" s="5">
        <f t="shared" si="165"/>
        <v>-0.31302163969639768</v>
      </c>
      <c r="Y951" s="5">
        <f t="shared" si="166"/>
        <v>0.64921998642853085</v>
      </c>
      <c r="Z951" s="5">
        <f t="shared" si="167"/>
        <v>5.0941469053449144E-2</v>
      </c>
    </row>
    <row r="952" spans="15:26" x14ac:dyDescent="0.25">
      <c r="O952" s="4">
        <f t="shared" si="164"/>
        <v>8.4899999999998634</v>
      </c>
      <c r="P952">
        <f t="shared" si="160"/>
        <v>5.1017000401043511E-2</v>
      </c>
      <c r="Q952">
        <f t="shared" si="157"/>
        <v>5.1020758118487386E-2</v>
      </c>
      <c r="R952">
        <f t="shared" si="161"/>
        <v>5.4207302510893514E-2</v>
      </c>
      <c r="S952">
        <f t="shared" si="158"/>
        <v>5.102429992588009E-2</v>
      </c>
      <c r="T952">
        <f t="shared" si="162"/>
        <v>5.4031294402285775E-2</v>
      </c>
      <c r="U952">
        <f t="shared" si="163"/>
        <v>-1.3454209960773985E-2</v>
      </c>
      <c r="V952">
        <v>0.36323723993160062</v>
      </c>
      <c r="W952" s="5">
        <f t="shared" si="159"/>
        <v>4.9814567922012609E-2</v>
      </c>
      <c r="X952" s="5">
        <f t="shared" si="165"/>
        <v>-0.31342267200958801</v>
      </c>
      <c r="Y952" s="5">
        <f t="shared" si="166"/>
        <v>0.64886864725277149</v>
      </c>
      <c r="Z952" s="5">
        <f t="shared" si="167"/>
        <v>5.0945226770892665E-2</v>
      </c>
    </row>
    <row r="953" spans="15:26" x14ac:dyDescent="0.25">
      <c r="O953" s="4">
        <f t="shared" si="164"/>
        <v>8.4999999999998632</v>
      </c>
      <c r="P953">
        <f t="shared" si="160"/>
        <v>5.1020758118487386E-2</v>
      </c>
      <c r="Q953">
        <f t="shared" si="157"/>
        <v>5.102429992588009E-2</v>
      </c>
      <c r="R953">
        <f t="shared" si="161"/>
        <v>5.4031294402285775E-2</v>
      </c>
      <c r="S953">
        <f t="shared" si="158"/>
        <v>5.1027625066369486E-2</v>
      </c>
      <c r="T953">
        <f t="shared" si="162"/>
        <v>5.3853994482356345E-2</v>
      </c>
      <c r="U953">
        <f t="shared" si="163"/>
        <v>-1.3578506992943072E-2</v>
      </c>
      <c r="V953">
        <v>0.36381274278335757</v>
      </c>
      <c r="W953" s="5">
        <f t="shared" si="159"/>
        <v>4.9990798541664265E-2</v>
      </c>
      <c r="X953" s="5">
        <f t="shared" si="165"/>
        <v>-0.3138219442416933</v>
      </c>
      <c r="Y953" s="5">
        <f t="shared" si="166"/>
        <v>0.64851863965605094</v>
      </c>
      <c r="Z953" s="5">
        <f t="shared" si="167"/>
        <v>5.0948768578285134E-2</v>
      </c>
    </row>
    <row r="954" spans="15:26" x14ac:dyDescent="0.25">
      <c r="O954" s="4">
        <f t="shared" si="164"/>
        <v>8.509999999999863</v>
      </c>
      <c r="P954">
        <f t="shared" si="160"/>
        <v>5.102429992588009E-2</v>
      </c>
      <c r="Q954">
        <f t="shared" si="157"/>
        <v>5.1027625066369486E-2</v>
      </c>
      <c r="R954">
        <f t="shared" si="161"/>
        <v>5.3853994482356345E-2</v>
      </c>
      <c r="S954">
        <f t="shared" si="158"/>
        <v>5.1030732901751197E-2</v>
      </c>
      <c r="T954">
        <f t="shared" si="162"/>
        <v>5.3675500811586743E-2</v>
      </c>
      <c r="U954">
        <f t="shared" si="163"/>
        <v>-1.3692997976960204E-2</v>
      </c>
      <c r="V954">
        <v>0.36438688778441625</v>
      </c>
      <c r="W954" s="5">
        <f t="shared" si="159"/>
        <v>5.0167444309815928E-2</v>
      </c>
      <c r="X954" s="5">
        <f t="shared" si="165"/>
        <v>-0.31421944347460029</v>
      </c>
      <c r="Y954" s="5">
        <f t="shared" si="166"/>
        <v>0.64816997006148003</v>
      </c>
      <c r="Z954" s="5">
        <f t="shared" si="167"/>
        <v>5.0952093718774426E-2</v>
      </c>
    </row>
    <row r="955" spans="15:26" x14ac:dyDescent="0.25">
      <c r="O955" s="4">
        <f t="shared" si="164"/>
        <v>8.5199999999998628</v>
      </c>
      <c r="P955">
        <f t="shared" si="160"/>
        <v>5.1027625066369486E-2</v>
      </c>
      <c r="Q955">
        <f t="shared" si="157"/>
        <v>5.1030732901751197E-2</v>
      </c>
      <c r="R955">
        <f t="shared" si="161"/>
        <v>5.3675500811586743E-2</v>
      </c>
      <c r="S955">
        <f t="shared" si="158"/>
        <v>5.103362291739022E-2</v>
      </c>
      <c r="T955">
        <f t="shared" si="162"/>
        <v>5.3495916241837985E-2</v>
      </c>
      <c r="U955">
        <f t="shared" si="163"/>
        <v>-1.3797203774875925E-2</v>
      </c>
      <c r="V955">
        <v>0.36495966348567588</v>
      </c>
      <c r="W955" s="5">
        <f t="shared" si="159"/>
        <v>5.0344505714877572E-2</v>
      </c>
      <c r="X955" s="5">
        <f t="shared" si="165"/>
        <v>-0.31461515777079829</v>
      </c>
      <c r="Y955" s="5">
        <f t="shared" si="166"/>
        <v>0.6478226442470344</v>
      </c>
      <c r="Z955" s="5">
        <f t="shared" si="167"/>
        <v>5.0955201554155879E-2</v>
      </c>
    </row>
    <row r="956" spans="15:26" x14ac:dyDescent="0.25">
      <c r="O956" s="4">
        <f t="shared" si="164"/>
        <v>8.5299999999998626</v>
      </c>
      <c r="P956">
        <f t="shared" si="160"/>
        <v>5.1030732901751197E-2</v>
      </c>
      <c r="Q956">
        <f t="shared" si="157"/>
        <v>5.103362291739022E-2</v>
      </c>
      <c r="R956">
        <f t="shared" si="161"/>
        <v>5.3495916241837985E-2</v>
      </c>
      <c r="S956">
        <f t="shared" si="158"/>
        <v>5.10362947264551E-2</v>
      </c>
      <c r="T956">
        <f t="shared" si="162"/>
        <v>5.3315347858797955E-2</v>
      </c>
      <c r="U956">
        <f t="shared" si="163"/>
        <v>-1.3890701004002991E-2</v>
      </c>
      <c r="V956">
        <v>0.36553105946655817</v>
      </c>
      <c r="W956" s="5">
        <f t="shared" si="159"/>
        <v>5.0521983245259236E-2</v>
      </c>
      <c r="X956" s="5">
        <f t="shared" si="165"/>
        <v>-0.31500907622129892</v>
      </c>
      <c r="Y956" s="5">
        <f t="shared" si="166"/>
        <v>0.64747666731637876</v>
      </c>
      <c r="Z956" s="5">
        <f t="shared" si="167"/>
        <v>5.0958091569794639E-2</v>
      </c>
    </row>
    <row r="957" spans="15:26" x14ac:dyDescent="0.25">
      <c r="O957" s="4">
        <f t="shared" si="164"/>
        <v>8.5399999999998624</v>
      </c>
      <c r="P957">
        <f t="shared" si="160"/>
        <v>5.103362291739022E-2</v>
      </c>
      <c r="Q957">
        <f t="shared" si="157"/>
        <v>5.10362947264551E-2</v>
      </c>
      <c r="R957">
        <f t="shared" si="161"/>
        <v>5.3315347858797955E-2</v>
      </c>
      <c r="S957">
        <f t="shared" si="158"/>
        <v>5.1038748074896167E-2</v>
      </c>
      <c r="T957">
        <f t="shared" si="162"/>
        <v>5.3133907643567478E-2</v>
      </c>
      <c r="U957">
        <f t="shared" si="163"/>
        <v>-1.3973000123047793E-2</v>
      </c>
      <c r="V957">
        <v>0.36610106637734047</v>
      </c>
      <c r="W957" s="5">
        <f t="shared" si="159"/>
        <v>5.0699877389370894E-2</v>
      </c>
      <c r="X957" s="5">
        <f t="shared" si="165"/>
        <v>-0.31540118898796959</v>
      </c>
      <c r="Y957" s="5">
        <f t="shared" si="166"/>
        <v>0.6471320436733855</v>
      </c>
      <c r="Z957" s="5">
        <f t="shared" si="167"/>
        <v>5.0960763378859346E-2</v>
      </c>
    </row>
    <row r="958" spans="15:26" x14ac:dyDescent="0.25">
      <c r="O958" s="4">
        <f t="shared" si="164"/>
        <v>8.5499999999998622</v>
      </c>
      <c r="P958">
        <f t="shared" si="160"/>
        <v>5.10362947264551E-2</v>
      </c>
      <c r="Q958">
        <f t="shared" si="157"/>
        <v>5.1038748074896167E-2</v>
      </c>
      <c r="R958">
        <f t="shared" si="161"/>
        <v>5.3133907643567478E-2</v>
      </c>
      <c r="S958">
        <f t="shared" si="158"/>
        <v>5.1040982846000338E-2</v>
      </c>
      <c r="T958">
        <f t="shared" si="162"/>
        <v>5.2951712140065971E-2</v>
      </c>
      <c r="U958">
        <f t="shared" si="163"/>
        <v>-1.4043644850150808E-2</v>
      </c>
      <c r="V958">
        <v>0.36666967598811101</v>
      </c>
      <c r="W958" s="5">
        <f t="shared" si="159"/>
        <v>5.0878188635622552E-2</v>
      </c>
      <c r="X958" s="5">
        <f t="shared" si="165"/>
        <v>-0.31579148735248846</v>
      </c>
      <c r="Y958" s="5">
        <f t="shared" si="166"/>
        <v>0.64678877699243897</v>
      </c>
      <c r="Z958" s="5">
        <f t="shared" si="167"/>
        <v>5.096321672730026E-2</v>
      </c>
    </row>
    <row r="959" spans="15:26" x14ac:dyDescent="0.25">
      <c r="O959" s="4">
        <f t="shared" si="164"/>
        <v>8.5599999999998619</v>
      </c>
      <c r="P959">
        <f t="shared" si="160"/>
        <v>5.1038748074896167E-2</v>
      </c>
      <c r="Q959">
        <f t="shared" si="157"/>
        <v>5.1040982846000338E-2</v>
      </c>
      <c r="R959">
        <f t="shared" si="161"/>
        <v>5.2951712140065971E-2</v>
      </c>
      <c r="S959">
        <f t="shared" si="158"/>
        <v>5.1042999065312067E-2</v>
      </c>
      <c r="T959">
        <f t="shared" si="162"/>
        <v>5.2768882796152078E-2</v>
      </c>
      <c r="U959">
        <f t="shared" si="163"/>
        <v>-1.410214479138935E-2</v>
      </c>
      <c r="V959">
        <v>0.36723688123439457</v>
      </c>
      <c r="W959" s="5">
        <f t="shared" si="159"/>
        <v>5.1056917472424211E-2</v>
      </c>
      <c r="X959" s="5">
        <f t="shared" si="165"/>
        <v>-0.31617996376197038</v>
      </c>
      <c r="Y959" s="5">
        <f t="shared" si="166"/>
        <v>0.64644687019096836</v>
      </c>
      <c r="Z959" s="5">
        <f t="shared" si="167"/>
        <v>5.0965451498404077E-2</v>
      </c>
    </row>
    <row r="960" spans="15:26" x14ac:dyDescent="0.25">
      <c r="O960" s="4">
        <f t="shared" si="164"/>
        <v>8.5699999999998617</v>
      </c>
      <c r="P960">
        <f t="shared" si="160"/>
        <v>5.1040982846000338E-2</v>
      </c>
      <c r="Q960">
        <f t="shared" si="157"/>
        <v>5.1042999065312067E-2</v>
      </c>
      <c r="R960">
        <f t="shared" si="161"/>
        <v>5.2768882796152078E-2</v>
      </c>
      <c r="S960">
        <f t="shared" si="158"/>
        <v>5.1044796905506118E-2</v>
      </c>
      <c r="T960">
        <f t="shared" si="162"/>
        <v>5.2585545951807838E-2</v>
      </c>
      <c r="U960">
        <f t="shared" si="163"/>
        <v>-1.4148010734424024E-2</v>
      </c>
      <c r="V960">
        <v>0.36780267626619989</v>
      </c>
      <c r="W960" s="5">
        <f t="shared" si="159"/>
        <v>5.1236064388185863E-2</v>
      </c>
      <c r="X960" s="5">
        <f t="shared" si="165"/>
        <v>-0.31656661187801405</v>
      </c>
      <c r="Y960" s="5">
        <f t="shared" si="166"/>
        <v>0.64610632539984336</v>
      </c>
      <c r="Z960" s="5">
        <f t="shared" si="167"/>
        <v>5.0967467717715535E-2</v>
      </c>
    </row>
    <row r="961" spans="15:26" x14ac:dyDescent="0.25">
      <c r="O961" s="4">
        <f t="shared" si="164"/>
        <v>8.5799999999998615</v>
      </c>
      <c r="P961">
        <f t="shared" si="160"/>
        <v>5.1042999065312067E-2</v>
      </c>
      <c r="Q961">
        <f t="shared" si="157"/>
        <v>5.1044796905506118E-2</v>
      </c>
      <c r="R961">
        <f t="shared" si="161"/>
        <v>5.2585545951807838E-2</v>
      </c>
      <c r="S961">
        <f t="shared" si="158"/>
        <v>5.1046376691572526E-2</v>
      </c>
      <c r="T961">
        <f t="shared" si="162"/>
        <v>5.2401833136550537E-2</v>
      </c>
      <c r="U961">
        <f t="shared" si="163"/>
        <v>-1.4180723725730237E-2</v>
      </c>
      <c r="V961">
        <v>0.36836705649693219</v>
      </c>
      <c r="W961" s="5">
        <f t="shared" si="159"/>
        <v>5.1415629871317522E-2</v>
      </c>
      <c r="X961" s="5">
        <f t="shared" si="165"/>
        <v>-0.31695142662561465</v>
      </c>
      <c r="Y961" s="5">
        <f t="shared" si="166"/>
        <v>0.64576714393393053</v>
      </c>
      <c r="Z961" s="5">
        <f t="shared" si="167"/>
        <v>5.0969265557909378E-2</v>
      </c>
    </row>
    <row r="962" spans="15:26" x14ac:dyDescent="0.25">
      <c r="O962" s="4">
        <f t="shared" si="164"/>
        <v>8.5899999999998613</v>
      </c>
      <c r="P962">
        <f t="shared" si="160"/>
        <v>5.1044796905506118E-2</v>
      </c>
      <c r="Q962">
        <f t="shared" si="157"/>
        <v>5.1046376691572526E-2</v>
      </c>
      <c r="R962">
        <f t="shared" si="161"/>
        <v>5.2401833136550537E-2</v>
      </c>
      <c r="S962">
        <f t="shared" si="158"/>
        <v>5.1047738905676932E-2</v>
      </c>
      <c r="T962">
        <f t="shared" si="162"/>
        <v>5.2217880821361341E-2</v>
      </c>
      <c r="U962">
        <f t="shared" si="163"/>
        <v>-1.4199789618919597E-2</v>
      </c>
      <c r="V962">
        <v>0.36893001865529162</v>
      </c>
      <c r="W962" s="5">
        <f t="shared" si="159"/>
        <v>5.1595614410229168E-2</v>
      </c>
      <c r="X962" s="5">
        <f t="shared" si="165"/>
        <v>-0.31733440424506243</v>
      </c>
      <c r="Y962" s="5">
        <f t="shared" si="166"/>
        <v>0.64542932626079863</v>
      </c>
      <c r="Z962" s="5">
        <f t="shared" si="167"/>
        <v>5.097084534397555E-2</v>
      </c>
    </row>
    <row r="963" spans="15:26" x14ac:dyDescent="0.25">
      <c r="O963" s="4">
        <f t="shared" si="164"/>
        <v>8.5999999999998611</v>
      </c>
      <c r="P963">
        <f t="shared" si="160"/>
        <v>5.1046376691572526E-2</v>
      </c>
      <c r="Q963">
        <f t="shared" si="157"/>
        <v>5.1047738905676932E-2</v>
      </c>
      <c r="R963">
        <f t="shared" si="161"/>
        <v>5.2217880821361341E-2</v>
      </c>
      <c r="S963">
        <f t="shared" si="158"/>
        <v>5.104888419266862E-2</v>
      </c>
      <c r="T963">
        <f t="shared" si="162"/>
        <v>5.20338310055206E-2</v>
      </c>
      <c r="U963">
        <f t="shared" si="163"/>
        <v>-1.4204655584074148E-2</v>
      </c>
      <c r="V963">
        <v>0.36949156083468987</v>
      </c>
      <c r="W963" s="5">
        <f t="shared" si="159"/>
        <v>5.1776018493330828E-2</v>
      </c>
      <c r="X963" s="5">
        <f t="shared" si="165"/>
        <v>-0.31771554234135901</v>
      </c>
      <c r="Y963" s="5">
        <f t="shared" si="166"/>
        <v>0.64509287197110321</v>
      </c>
      <c r="Z963" s="5">
        <f t="shared" si="167"/>
        <v>5.0972207558079796E-2</v>
      </c>
    </row>
    <row r="964" spans="15:26" x14ac:dyDescent="0.25">
      <c r="O964" s="4">
        <f t="shared" si="164"/>
        <v>8.6099999999998609</v>
      </c>
      <c r="P964">
        <f t="shared" si="160"/>
        <v>5.1047738905676932E-2</v>
      </c>
      <c r="Q964">
        <f t="shared" si="157"/>
        <v>5.104888419266862E-2</v>
      </c>
      <c r="R964">
        <f t="shared" si="161"/>
        <v>5.20338310055206E-2</v>
      </c>
      <c r="S964">
        <f t="shared" si="158"/>
        <v>5.1049813365117602E-2</v>
      </c>
      <c r="T964">
        <f t="shared" si="162"/>
        <v>5.1849830843691422E-2</v>
      </c>
      <c r="U964">
        <f t="shared" si="163"/>
        <v>-1.4194806082917934E-2</v>
      </c>
      <c r="V964">
        <v>0.37005168254852905</v>
      </c>
      <c r="W964" s="5">
        <f t="shared" si="159"/>
        <v>5.1956842609032494E-2</v>
      </c>
      <c r="X964" s="5">
        <f t="shared" si="165"/>
        <v>-0.31809483993949655</v>
      </c>
      <c r="Y964" s="5">
        <f t="shared" si="166"/>
        <v>0.64475777974526394</v>
      </c>
      <c r="Z964" s="5">
        <f t="shared" si="167"/>
        <v>5.0973352845071249E-2</v>
      </c>
    </row>
    <row r="965" spans="15:26" x14ac:dyDescent="0.25">
      <c r="O965" s="4">
        <f t="shared" si="164"/>
        <v>8.6199999999998607</v>
      </c>
      <c r="P965">
        <f t="shared" si="160"/>
        <v>5.104888419266862E-2</v>
      </c>
      <c r="Q965">
        <f t="shared" si="157"/>
        <v>5.1049813365117602E-2</v>
      </c>
      <c r="R965">
        <f t="shared" si="161"/>
        <v>5.1849830843691422E-2</v>
      </c>
      <c r="S965">
        <f t="shared" si="158"/>
        <v>5.1050527408929236E-2</v>
      </c>
      <c r="T965">
        <f t="shared" si="162"/>
        <v>5.1666033174557528E-2</v>
      </c>
      <c r="U965">
        <f t="shared" si="163"/>
        <v>-1.4169672713389423E-2</v>
      </c>
      <c r="V965">
        <v>0.37061038478175912</v>
      </c>
      <c r="W965" s="5">
        <f t="shared" si="159"/>
        <v>5.2138087245744147E-2</v>
      </c>
      <c r="X965" s="5">
        <f t="shared" si="165"/>
        <v>-0.31847229753601497</v>
      </c>
      <c r="Y965" s="5">
        <f t="shared" si="166"/>
        <v>0.64442404732262304</v>
      </c>
      <c r="Z965" s="5">
        <f t="shared" si="167"/>
        <v>5.0974282017519905E-2</v>
      </c>
    </row>
    <row r="966" spans="15:26" x14ac:dyDescent="0.25">
      <c r="O966" s="4">
        <f t="shared" si="164"/>
        <v>8.6299999999998604</v>
      </c>
      <c r="P966">
        <f t="shared" si="160"/>
        <v>5.1049813365117602E-2</v>
      </c>
      <c r="Q966">
        <f t="shared" si="157"/>
        <v>5.1050527408929236E-2</v>
      </c>
      <c r="R966">
        <f t="shared" si="161"/>
        <v>5.1666033174557528E-2</v>
      </c>
      <c r="S966">
        <f t="shared" si="158"/>
        <v>5.1051027488681289E-2</v>
      </c>
      <c r="T966">
        <f t="shared" si="162"/>
        <v>5.1482596314702748E-2</v>
      </c>
      <c r="U966">
        <f t="shared" si="163"/>
        <v>-1.4128707685478043E-2</v>
      </c>
      <c r="V966">
        <v>0.37116767004771917</v>
      </c>
      <c r="W966" s="5">
        <f t="shared" si="159"/>
        <v>5.23197528918758E-2</v>
      </c>
      <c r="X966" s="5">
        <f t="shared" si="165"/>
        <v>-0.31884791715584337</v>
      </c>
      <c r="Y966" s="5">
        <f t="shared" si="166"/>
        <v>0.64409167146727464</v>
      </c>
      <c r="Z966" s="5">
        <f t="shared" si="167"/>
        <v>5.0974996061331358E-2</v>
      </c>
    </row>
    <row r="967" spans="15:26" x14ac:dyDescent="0.25">
      <c r="O967" s="4">
        <f t="shared" si="164"/>
        <v>8.6399999999998602</v>
      </c>
      <c r="P967">
        <f t="shared" si="160"/>
        <v>5.1050527408929236E-2</v>
      </c>
      <c r="Q967">
        <f t="shared" si="157"/>
        <v>5.1051027488681289E-2</v>
      </c>
      <c r="R967">
        <f t="shared" si="161"/>
        <v>5.1482596314702748E-2</v>
      </c>
      <c r="S967">
        <f t="shared" si="158"/>
        <v>5.1051314953347582E-2</v>
      </c>
      <c r="T967">
        <f t="shared" si="162"/>
        <v>5.1299684425024854E-2</v>
      </c>
      <c r="U967">
        <f t="shared" si="163"/>
        <v>-1.407132656778954E-2</v>
      </c>
      <c r="V967">
        <v>0.37172354244290984</v>
      </c>
      <c r="W967" s="5">
        <f t="shared" si="159"/>
        <v>5.2501840035837466E-2</v>
      </c>
      <c r="X967" s="5">
        <f t="shared" si="165"/>
        <v>-0.31922170240707237</v>
      </c>
      <c r="Y967" s="5">
        <f t="shared" si="166"/>
        <v>0.64376064793530818</v>
      </c>
      <c r="Z967" s="5">
        <f t="shared" si="167"/>
        <v>5.0975496141083147E-2</v>
      </c>
    </row>
    <row r="968" spans="15:26" x14ac:dyDescent="0.25">
      <c r="O968" s="4">
        <f t="shared" si="164"/>
        <v>8.64999999999986</v>
      </c>
      <c r="P968">
        <f t="shared" si="160"/>
        <v>5.1051027488681289E-2</v>
      </c>
      <c r="Q968">
        <f t="shared" si="157"/>
        <v>5.1051314953347582E-2</v>
      </c>
      <c r="R968">
        <f t="shared" si="161"/>
        <v>5.1299684425024854E-2</v>
      </c>
      <c r="S968">
        <f t="shared" si="158"/>
        <v>5.1051391341908836E-2</v>
      </c>
      <c r="T968">
        <f t="shared" si="162"/>
        <v>5.1117467447393761E-2</v>
      </c>
      <c r="U968">
        <f t="shared" si="163"/>
        <v>-1.3996951263109375E-2</v>
      </c>
      <c r="V968">
        <v>0.37227800770544511</v>
      </c>
      <c r="W968" s="5">
        <f t="shared" si="159"/>
        <v>5.2684349166039118E-2</v>
      </c>
      <c r="X968" s="5">
        <f t="shared" si="165"/>
        <v>-0.31959365853940602</v>
      </c>
      <c r="Y968" s="5">
        <f t="shared" si="166"/>
        <v>0.64343097143976324</v>
      </c>
      <c r="Z968" s="5">
        <f t="shared" si="167"/>
        <v>5.0975783605749329E-2</v>
      </c>
    </row>
    <row r="969" spans="15:26" x14ac:dyDescent="0.25">
      <c r="O969" s="4">
        <f t="shared" si="164"/>
        <v>8.6599999999998598</v>
      </c>
      <c r="P969">
        <f t="shared" si="160"/>
        <v>5.1051314953347582E-2</v>
      </c>
      <c r="Q969">
        <f t="shared" si="157"/>
        <v>5.1051391341908836E-2</v>
      </c>
      <c r="R969">
        <f t="shared" si="161"/>
        <v>5.1117467447393761E-2</v>
      </c>
      <c r="S969">
        <f t="shared" si="158"/>
        <v>5.1051258389131382E-2</v>
      </c>
      <c r="T969">
        <f t="shared" si="162"/>
        <v>5.0936121283856162E-2</v>
      </c>
      <c r="U969">
        <f t="shared" si="163"/>
        <v>-1.3904985753759969E-2</v>
      </c>
      <c r="V969">
        <v>0.37283107327285209</v>
      </c>
      <c r="W969" s="5">
        <f t="shared" si="159"/>
        <v>5.286728077089077E-2</v>
      </c>
      <c r="X969" s="5">
        <f t="shared" si="165"/>
        <v>-0.31996379250196133</v>
      </c>
      <c r="Y969" s="5">
        <f t="shared" si="166"/>
        <v>0.64310263561608572</v>
      </c>
      <c r="Z969" s="5">
        <f t="shared" si="167"/>
        <v>5.097585999431023E-2</v>
      </c>
    </row>
    <row r="970" spans="15:26" x14ac:dyDescent="0.25">
      <c r="O970" s="4">
        <f t="shared" si="164"/>
        <v>8.6699999999998596</v>
      </c>
      <c r="P970">
        <f t="shared" si="160"/>
        <v>5.1051391341908836E-2</v>
      </c>
      <c r="Q970">
        <f t="shared" si="157"/>
        <v>5.1051258389131382E-2</v>
      </c>
      <c r="R970">
        <f t="shared" si="161"/>
        <v>5.0936121283856162E-2</v>
      </c>
      <c r="S970">
        <f t="shared" si="158"/>
        <v>5.1050918031520398E-2</v>
      </c>
      <c r="T970">
        <f t="shared" si="162"/>
        <v>5.0755827982797326E-2</v>
      </c>
      <c r="U970">
        <f t="shared" si="163"/>
        <v>-1.3794815405883631E-2</v>
      </c>
      <c r="V970">
        <v>0.37338274834168533</v>
      </c>
      <c r="W970" s="5">
        <f t="shared" si="159"/>
        <v>5.3050635338802429E-2</v>
      </c>
      <c r="X970" s="5">
        <f t="shared" si="165"/>
        <v>-0.32033211300288289</v>
      </c>
      <c r="Y970" s="5">
        <f t="shared" si="166"/>
        <v>0.64277563298649887</v>
      </c>
      <c r="Z970" s="5">
        <f t="shared" si="167"/>
        <v>5.0975727041532637E-2</v>
      </c>
    </row>
    <row r="971" spans="15:26" x14ac:dyDescent="0.25">
      <c r="O971" s="4">
        <f t="shared" si="164"/>
        <v>8.6799999999998594</v>
      </c>
      <c r="P971">
        <f t="shared" si="160"/>
        <v>5.1051258389131382E-2</v>
      </c>
      <c r="Q971">
        <f t="shared" si="157"/>
        <v>5.1050918031520398E-2</v>
      </c>
      <c r="R971">
        <f t="shared" si="161"/>
        <v>5.0755827982797326E-2</v>
      </c>
      <c r="S971">
        <f t="shared" si="158"/>
        <v>5.1050372413328882E-2</v>
      </c>
      <c r="T971">
        <f t="shared" si="162"/>
        <v>5.0576775823092619E-2</v>
      </c>
      <c r="U971">
        <f t="shared" si="163"/>
        <v>-1.3665817170470745E-2</v>
      </c>
      <c r="V971">
        <v>0.37393304392897669</v>
      </c>
      <c r="W971" s="5">
        <f t="shared" si="159"/>
        <v>5.3234413358184088E-2</v>
      </c>
      <c r="X971" s="5">
        <f t="shared" si="165"/>
        <v>-0.32069863057079262</v>
      </c>
      <c r="Y971" s="5">
        <f t="shared" si="166"/>
        <v>0.64244995492327928</v>
      </c>
      <c r="Z971" s="5">
        <f t="shared" si="167"/>
        <v>5.0975386683921362E-2</v>
      </c>
    </row>
    <row r="972" spans="15:26" x14ac:dyDescent="0.25">
      <c r="O972" s="4">
        <f t="shared" si="164"/>
        <v>8.6899999999998592</v>
      </c>
      <c r="P972">
        <f t="shared" si="160"/>
        <v>5.1050918031520398E-2</v>
      </c>
      <c r="Q972">
        <f t="shared" si="157"/>
        <v>5.1050372413328882E-2</v>
      </c>
      <c r="R972">
        <f t="shared" si="161"/>
        <v>5.0576775823092619E-2</v>
      </c>
      <c r="S972">
        <f t="shared" si="158"/>
        <v>5.104962389263612E-2</v>
      </c>
      <c r="T972">
        <f t="shared" si="162"/>
        <v>5.0399159410626351E-2</v>
      </c>
      <c r="U972">
        <f t="shared" si="163"/>
        <v>-1.3517358346626865E-2</v>
      </c>
      <c r="V972">
        <v>0.37448197293455193</v>
      </c>
      <c r="W972" s="5">
        <f t="shared" si="159"/>
        <v>5.3418615317445746E-2</v>
      </c>
      <c r="X972" s="5">
        <f t="shared" si="165"/>
        <v>-0.32106335761710619</v>
      </c>
      <c r="Y972" s="5">
        <f t="shared" si="166"/>
        <v>0.64212559161156013</v>
      </c>
      <c r="Z972" s="5">
        <f t="shared" si="167"/>
        <v>5.0974841065729651E-2</v>
      </c>
    </row>
    <row r="973" spans="15:26" x14ac:dyDescent="0.25">
      <c r="O973" s="4">
        <f t="shared" si="164"/>
        <v>8.699999999999859</v>
      </c>
      <c r="P973">
        <f t="shared" si="160"/>
        <v>5.1050372413328882E-2</v>
      </c>
      <c r="Q973">
        <f t="shared" si="157"/>
        <v>5.104962389263612E-2</v>
      </c>
      <c r="R973">
        <f t="shared" si="161"/>
        <v>5.0399159410626351E-2</v>
      </c>
      <c r="S973">
        <f t="shared" si="158"/>
        <v>5.1048675047480785E-2</v>
      </c>
      <c r="T973">
        <f t="shared" si="162"/>
        <v>5.0223179762339157E-2</v>
      </c>
      <c r="U973">
        <f t="shared" si="163"/>
        <v>-1.3348797828719516E-2</v>
      </c>
      <c r="V973">
        <v>0.37502955020429246</v>
      </c>
      <c r="W973" s="5">
        <f t="shared" si="159"/>
        <v>5.3603241704997397E-2</v>
      </c>
      <c r="X973" s="5">
        <f t="shared" si="165"/>
        <v>-0.32142630849929504</v>
      </c>
      <c r="Y973" s="5">
        <f t="shared" si="166"/>
        <v>0.64180253201161475</v>
      </c>
      <c r="Z973" s="5">
        <f t="shared" si="167"/>
        <v>5.0974092545036681E-2</v>
      </c>
    </row>
    <row r="974" spans="15:26" x14ac:dyDescent="0.25">
      <c r="O974" s="4">
        <f t="shared" si="164"/>
        <v>8.7099999999998587</v>
      </c>
      <c r="P974">
        <f t="shared" si="160"/>
        <v>5.104962389263612E-2</v>
      </c>
      <c r="Q974">
        <f t="shared" si="157"/>
        <v>5.1048675047480785E-2</v>
      </c>
      <c r="R974">
        <f t="shared" si="161"/>
        <v>5.0223179762339157E-2</v>
      </c>
      <c r="S974">
        <f t="shared" si="158"/>
        <v>5.1047528682220955E-2</v>
      </c>
      <c r="T974">
        <f t="shared" si="162"/>
        <v>5.0049044540909207E-2</v>
      </c>
      <c r="U974">
        <f t="shared" si="163"/>
        <v>-1.3159471042995032E-2</v>
      </c>
      <c r="V974">
        <v>0.37557579259424984</v>
      </c>
      <c r="W974" s="5">
        <f t="shared" si="159"/>
        <v>5.3788293009249054E-2</v>
      </c>
      <c r="X974" s="5">
        <f t="shared" si="165"/>
        <v>-0.3217874995850008</v>
      </c>
      <c r="Y974" s="5">
        <f t="shared" si="166"/>
        <v>0.64148076382067964</v>
      </c>
      <c r="Z974" s="5">
        <f t="shared" si="167"/>
        <v>5.0973143699881117E-2</v>
      </c>
    </row>
    <row r="975" spans="15:26" x14ac:dyDescent="0.25">
      <c r="O975" s="4">
        <f t="shared" si="164"/>
        <v>8.7199999999998585</v>
      </c>
      <c r="P975">
        <f t="shared" si="160"/>
        <v>5.1048675047480785E-2</v>
      </c>
      <c r="Q975">
        <f t="shared" si="157"/>
        <v>5.1047528682220955E-2</v>
      </c>
      <c r="R975">
        <f t="shared" si="161"/>
        <v>5.0049044540909207E-2</v>
      </c>
      <c r="S975">
        <f t="shared" si="158"/>
        <v>5.1046187833979184E-2</v>
      </c>
      <c r="T975">
        <f t="shared" si="162"/>
        <v>4.9876968167154943E-2</v>
      </c>
      <c r="U975">
        <f t="shared" si="163"/>
        <v>-1.2948702175426451E-2</v>
      </c>
      <c r="V975">
        <v>0.37612071903710315</v>
      </c>
      <c r="W975" s="5">
        <f t="shared" si="159"/>
        <v>5.3973769718610724E-2</v>
      </c>
      <c r="X975" s="5">
        <f t="shared" si="165"/>
        <v>-0.32214694931849241</v>
      </c>
      <c r="Y975" s="5">
        <f t="shared" si="166"/>
        <v>0.64116027343336313</v>
      </c>
      <c r="Z975" s="5">
        <f t="shared" si="167"/>
        <v>5.0971997334621086E-2</v>
      </c>
    </row>
    <row r="976" spans="15:26" x14ac:dyDescent="0.25">
      <c r="O976" s="4">
        <f t="shared" si="164"/>
        <v>8.7299999999998583</v>
      </c>
      <c r="P976">
        <f t="shared" si="160"/>
        <v>5.1047528682220955E-2</v>
      </c>
      <c r="Q976">
        <f t="shared" si="157"/>
        <v>5.1046187833979184E-2</v>
      </c>
      <c r="R976">
        <f t="shared" si="161"/>
        <v>4.9876968167154943E-2</v>
      </c>
      <c r="S976">
        <f t="shared" si="158"/>
        <v>5.1044655779138415E-2</v>
      </c>
      <c r="T976">
        <f t="shared" si="162"/>
        <v>4.9707171903146795E-2</v>
      </c>
      <c r="U976">
        <f t="shared" si="163"/>
        <v>-1.271580710081492E-2</v>
      </c>
      <c r="V976">
        <v>0.37666435060973863</v>
      </c>
      <c r="W976" s="5">
        <f t="shared" si="159"/>
        <v>5.415967232149238E-2</v>
      </c>
      <c r="X976" s="5">
        <f t="shared" si="165"/>
        <v>-0.32250467828824625</v>
      </c>
      <c r="Y976" s="5">
        <f t="shared" si="166"/>
        <v>0.6408410459014251</v>
      </c>
      <c r="Z976" s="5">
        <f t="shared" si="167"/>
        <v>5.0970656486379079E-2</v>
      </c>
    </row>
    <row r="977" spans="15:26" x14ac:dyDescent="0.25">
      <c r="O977" s="4">
        <f t="shared" si="164"/>
        <v>8.7399999999998581</v>
      </c>
      <c r="P977">
        <f t="shared" si="160"/>
        <v>5.1046187833979184E-2</v>
      </c>
      <c r="Q977">
        <f t="shared" si="157"/>
        <v>5.1044655779138415E-2</v>
      </c>
      <c r="R977">
        <f t="shared" si="161"/>
        <v>4.9707171903146795E-2</v>
      </c>
      <c r="S977">
        <f t="shared" si="158"/>
        <v>5.1042936039910725E-2</v>
      </c>
      <c r="T977">
        <f t="shared" si="162"/>
        <v>4.9539883954909519E-2</v>
      </c>
      <c r="U977">
        <f t="shared" si="163"/>
        <v>-1.2460091423727618E-2</v>
      </c>
      <c r="V977">
        <v>0.3772067106016645</v>
      </c>
      <c r="W977" s="5">
        <f t="shared" si="159"/>
        <v>5.4346001306304029E-2</v>
      </c>
      <c r="X977" s="5">
        <f t="shared" si="165"/>
        <v>-0.32286070929536048</v>
      </c>
      <c r="Y977" s="5">
        <f t="shared" si="166"/>
        <v>0.64052306489311484</v>
      </c>
      <c r="Z977" s="5">
        <f t="shared" si="167"/>
        <v>5.0969124431538129E-2</v>
      </c>
    </row>
    <row r="978" spans="15:26" x14ac:dyDescent="0.25">
      <c r="O978" s="4">
        <f t="shared" si="164"/>
        <v>8.7499999999998579</v>
      </c>
      <c r="P978">
        <f t="shared" si="160"/>
        <v>5.1044655779138415E-2</v>
      </c>
      <c r="Q978">
        <f t="shared" si="157"/>
        <v>5.1042936039910725E-2</v>
      </c>
      <c r="R978">
        <f t="shared" si="161"/>
        <v>4.9539883954909519E-2</v>
      </c>
      <c r="S978">
        <f t="shared" si="158"/>
        <v>5.1041032391255126E-2</v>
      </c>
      <c r="T978">
        <f t="shared" si="162"/>
        <v>4.9375339817606029E-2</v>
      </c>
      <c r="U978">
        <f t="shared" si="163"/>
        <v>-1.2180826230349127E-2</v>
      </c>
      <c r="V978">
        <v>0.37774782458444772</v>
      </c>
      <c r="W978" s="5">
        <f t="shared" si="159"/>
        <v>5.453275716145569E-2</v>
      </c>
      <c r="X978" s="5">
        <f t="shared" si="165"/>
        <v>-0.32321506742299205</v>
      </c>
      <c r="Y978" s="5">
        <f t="shared" si="166"/>
        <v>0.64020631265194716</v>
      </c>
      <c r="Z978" s="5">
        <f t="shared" si="167"/>
        <v>5.0967404692310238E-2</v>
      </c>
    </row>
    <row r="979" spans="15:26" x14ac:dyDescent="0.25">
      <c r="O979" s="4">
        <f t="shared" si="164"/>
        <v>8.7599999999998577</v>
      </c>
      <c r="P979">
        <f t="shared" si="160"/>
        <v>5.1042936039910725E-2</v>
      </c>
      <c r="Q979">
        <f t="shared" si="157"/>
        <v>5.1041032391255126E-2</v>
      </c>
      <c r="R979">
        <f t="shared" si="161"/>
        <v>4.9375339817606029E-2</v>
      </c>
      <c r="S979">
        <f t="shared" si="158"/>
        <v>5.1038948867492717E-2</v>
      </c>
      <c r="T979">
        <f t="shared" si="162"/>
        <v>4.9213782051622995E-2</v>
      </c>
      <c r="U979">
        <f t="shared" si="163"/>
        <v>-1.1877304998303431E-2</v>
      </c>
      <c r="V979">
        <v>0.37828772048460657</v>
      </c>
      <c r="W979" s="5">
        <f t="shared" si="159"/>
        <v>5.4719940375357351E-2</v>
      </c>
      <c r="X979" s="5">
        <f t="shared" si="165"/>
        <v>-0.32356778010924925</v>
      </c>
      <c r="Y979" s="5">
        <f t="shared" si="166"/>
        <v>0.63989076995336291</v>
      </c>
      <c r="Z979" s="5">
        <f t="shared" si="167"/>
        <v>5.0965501043654278E-2</v>
      </c>
    </row>
    <row r="980" spans="15:26" x14ac:dyDescent="0.25">
      <c r="O980" s="4">
        <f t="shared" si="164"/>
        <v>8.7699999999998575</v>
      </c>
      <c r="P980">
        <f t="shared" si="160"/>
        <v>5.1041032391255126E-2</v>
      </c>
      <c r="Q980">
        <f t="shared" si="157"/>
        <v>5.1038948867492717E-2</v>
      </c>
      <c r="R980">
        <f t="shared" si="161"/>
        <v>4.9213782051622995E-2</v>
      </c>
      <c r="S980">
        <f t="shared" si="158"/>
        <v>5.103668976940412E-2</v>
      </c>
      <c r="T980">
        <f t="shared" si="162"/>
        <v>4.9055460745704361E-2</v>
      </c>
      <c r="U980">
        <f t="shared" si="163"/>
        <v>-1.1548774891863432E-2</v>
      </c>
      <c r="V980">
        <v>0.3788264286542678</v>
      </c>
      <c r="W980" s="5">
        <f t="shared" si="159"/>
        <v>5.4907551436419011E-2</v>
      </c>
      <c r="X980" s="5">
        <f t="shared" si="165"/>
        <v>-0.32391887721784879</v>
      </c>
      <c r="Y980" s="5">
        <f t="shared" si="166"/>
        <v>0.63957641606291871</v>
      </c>
      <c r="Z980" s="5">
        <f t="shared" si="167"/>
        <v>5.0963417519891745E-2</v>
      </c>
    </row>
    <row r="981" spans="15:26" x14ac:dyDescent="0.25">
      <c r="O981" s="4">
        <f t="shared" si="164"/>
        <v>8.7799999999998573</v>
      </c>
      <c r="P981">
        <f t="shared" si="160"/>
        <v>5.1038948867492717E-2</v>
      </c>
      <c r="Q981">
        <f t="shared" si="157"/>
        <v>5.103668976940412E-2</v>
      </c>
      <c r="R981">
        <f t="shared" si="161"/>
        <v>4.9055460745704361E-2</v>
      </c>
      <c r="S981">
        <f t="shared" si="158"/>
        <v>5.1034259671301818E-2</v>
      </c>
      <c r="T981">
        <f t="shared" si="162"/>
        <v>4.8900633537480899E-2</v>
      </c>
      <c r="U981">
        <f t="shared" si="163"/>
        <v>-1.1194481022346322E-2</v>
      </c>
      <c r="V981">
        <v>0.37936398194643906</v>
      </c>
      <c r="W981" s="5">
        <f t="shared" si="159"/>
        <v>5.5095590833050663E-2</v>
      </c>
      <c r="X981" s="5">
        <f t="shared" si="165"/>
        <v>-0.3242683911133884</v>
      </c>
      <c r="Y981" s="5">
        <f t="shared" si="166"/>
        <v>0.63926322869162311</v>
      </c>
      <c r="Z981" s="5">
        <f t="shared" si="167"/>
        <v>5.096115842180296E-2</v>
      </c>
    </row>
    <row r="982" spans="15:26" x14ac:dyDescent="0.25">
      <c r="O982" s="4">
        <f t="shared" si="164"/>
        <v>8.789999999999857</v>
      </c>
      <c r="P982">
        <f t="shared" si="160"/>
        <v>5.103668976940412E-2</v>
      </c>
      <c r="Q982">
        <f t="shared" si="157"/>
        <v>5.1034259671301818E-2</v>
      </c>
      <c r="R982">
        <f t="shared" si="161"/>
        <v>4.8900633537480899E-2</v>
      </c>
      <c r="S982">
        <f t="shared" si="158"/>
        <v>5.10316634282173E-2</v>
      </c>
      <c r="T982">
        <f t="shared" si="162"/>
        <v>4.8749565756925718E-2</v>
      </c>
      <c r="U982">
        <f t="shared" si="163"/>
        <v>-1.0813654155518146E-2</v>
      </c>
      <c r="V982">
        <v>0.37990041579050737</v>
      </c>
      <c r="W982" s="5">
        <f t="shared" si="159"/>
        <v>5.5284059053662307E-2</v>
      </c>
      <c r="X982" s="5">
        <f t="shared" si="165"/>
        <v>-0.32461635673684508</v>
      </c>
      <c r="Y982" s="5">
        <f t="shared" si="166"/>
        <v>0.6389511839512344</v>
      </c>
      <c r="Z982" s="5">
        <f t="shared" si="167"/>
        <v>5.0958728323700374E-2</v>
      </c>
    </row>
    <row r="983" spans="15:26" x14ac:dyDescent="0.25">
      <c r="O983" s="4">
        <f t="shared" si="164"/>
        <v>8.7999999999998568</v>
      </c>
      <c r="P983">
        <f t="shared" si="160"/>
        <v>5.1034259671301818E-2</v>
      </c>
      <c r="Q983">
        <f t="shared" si="157"/>
        <v>5.10316634282173E-2</v>
      </c>
      <c r="R983">
        <f t="shared" si="161"/>
        <v>4.8749565756925718E-2</v>
      </c>
      <c r="S983">
        <f t="shared" si="158"/>
        <v>5.1028906183130829E-2</v>
      </c>
      <c r="T983">
        <f t="shared" si="162"/>
        <v>4.8602530507036376E-2</v>
      </c>
      <c r="U983">
        <f t="shared" si="163"/>
        <v>-1.0405516988934277E-2</v>
      </c>
      <c r="V983">
        <v>0.38043576826916137</v>
      </c>
      <c r="W983" s="5">
        <f t="shared" si="159"/>
        <v>5.5472956586663978E-2</v>
      </c>
      <c r="X983" s="5">
        <f t="shared" si="165"/>
        <v>-0.32496281168249741</v>
      </c>
      <c r="Y983" s="5">
        <f t="shared" si="166"/>
        <v>0.63864025630875243</v>
      </c>
      <c r="Z983" s="5">
        <f t="shared" si="167"/>
        <v>5.0956132080615724E-2</v>
      </c>
    </row>
    <row r="984" spans="15:26" x14ac:dyDescent="0.25">
      <c r="O984" s="4">
        <f t="shared" si="164"/>
        <v>8.8099999999998566</v>
      </c>
      <c r="P984">
        <f t="shared" si="160"/>
        <v>5.10316634282173E-2</v>
      </c>
      <c r="Q984">
        <f t="shared" si="157"/>
        <v>5.1028906183130829E-2</v>
      </c>
      <c r="R984">
        <f t="shared" si="161"/>
        <v>4.8602530507036376E-2</v>
      </c>
      <c r="S984">
        <f t="shared" si="158"/>
        <v>5.1025993374466339E-2</v>
      </c>
      <c r="T984">
        <f t="shared" si="162"/>
        <v>4.8459808941050439E-2</v>
      </c>
      <c r="U984">
        <f t="shared" si="163"/>
        <v>-9.9692644985937794E-3</v>
      </c>
      <c r="V984">
        <v>0.38097008019611517</v>
      </c>
      <c r="W984" s="5">
        <f t="shared" si="159"/>
        <v>5.5662283920465634E-2</v>
      </c>
      <c r="X984" s="5">
        <f t="shared" si="165"/>
        <v>-0.32530779627564954</v>
      </c>
      <c r="Y984" s="5">
        <f t="shared" si="166"/>
        <v>0.63833041854050909</v>
      </c>
      <c r="Z984" s="5">
        <f t="shared" si="167"/>
        <v>5.0953374835528961E-2</v>
      </c>
    </row>
    <row r="985" spans="15:26" x14ac:dyDescent="0.25">
      <c r="O985" s="4">
        <f t="shared" si="164"/>
        <v>8.8199999999998564</v>
      </c>
      <c r="P985">
        <f t="shared" si="160"/>
        <v>5.1028906183130829E-2</v>
      </c>
      <c r="Q985">
        <f t="shared" si="157"/>
        <v>5.1025993374466339E-2</v>
      </c>
      <c r="R985">
        <f t="shared" si="161"/>
        <v>4.8459808941050439E-2</v>
      </c>
      <c r="S985">
        <f t="shared" si="158"/>
        <v>5.1022930743696016E-2</v>
      </c>
      <c r="T985">
        <f t="shared" si="162"/>
        <v>4.8321690404271186E-2</v>
      </c>
      <c r="U985">
        <f t="shared" si="163"/>
        <v>-9.5040774779253257E-3</v>
      </c>
      <c r="V985">
        <v>0.38150339519662008</v>
      </c>
      <c r="W985" s="5">
        <f t="shared" si="159"/>
        <v>5.5852041543477289E-2</v>
      </c>
      <c r="X985" s="5">
        <f t="shared" si="165"/>
        <v>-0.32565135365314279</v>
      </c>
      <c r="Y985" s="5">
        <f t="shared" si="166"/>
        <v>0.63802164168458941</v>
      </c>
      <c r="Z985" s="5">
        <f t="shared" si="167"/>
        <v>5.0950462026864297E-2</v>
      </c>
    </row>
    <row r="986" spans="15:26" x14ac:dyDescent="0.25">
      <c r="O986" s="4">
        <f t="shared" si="164"/>
        <v>8.8299999999998562</v>
      </c>
      <c r="P986">
        <f t="shared" si="160"/>
        <v>5.1025993374466339E-2</v>
      </c>
      <c r="Q986">
        <f t="shared" si="157"/>
        <v>5.1022930743696016E-2</v>
      </c>
      <c r="R986">
        <f t="shared" si="161"/>
        <v>4.8321690404271186E-2</v>
      </c>
      <c r="S986">
        <f t="shared" si="158"/>
        <v>5.1019724342806771E-2</v>
      </c>
      <c r="T986">
        <f t="shared" si="162"/>
        <v>4.818847235760431E-2</v>
      </c>
      <c r="U986">
        <f t="shared" si="163"/>
        <v>-9.0091443666876839E-3</v>
      </c>
      <c r="V986">
        <v>0.38203575978937582</v>
      </c>
      <c r="W986" s="5">
        <f t="shared" si="159"/>
        <v>5.6042229944108936E-2</v>
      </c>
      <c r="X986" s="5">
        <f t="shared" si="165"/>
        <v>-0.32599352984526686</v>
      </c>
      <c r="Y986" s="5">
        <f t="shared" si="166"/>
        <v>0.63771389499247699</v>
      </c>
      <c r="Z986" s="5">
        <f t="shared" si="167"/>
        <v>5.0947399396093641E-2</v>
      </c>
    </row>
    <row r="987" spans="15:26" x14ac:dyDescent="0.25">
      <c r="O987" s="4">
        <f t="shared" si="164"/>
        <v>8.839999999999856</v>
      </c>
      <c r="P987">
        <f t="shared" si="160"/>
        <v>5.1022930743696016E-2</v>
      </c>
      <c r="Q987">
        <f t="shared" si="157"/>
        <v>5.1019724342806771E-2</v>
      </c>
      <c r="R987">
        <f t="shared" si="161"/>
        <v>4.818847235760431E-2</v>
      </c>
      <c r="S987">
        <f t="shared" si="158"/>
        <v>5.1016380542190376E-2</v>
      </c>
      <c r="T987">
        <f t="shared" si="162"/>
        <v>4.8060460797296804E-2</v>
      </c>
      <c r="U987">
        <f t="shared" si="163"/>
        <v>-8.4836116307506742E-3</v>
      </c>
      <c r="V987">
        <v>0.38256722346769623</v>
      </c>
      <c r="W987" s="5">
        <f t="shared" si="159"/>
        <v>5.6232849610770602E-2</v>
      </c>
      <c r="X987" s="5">
        <f t="shared" si="165"/>
        <v>-0.32633437385692565</v>
      </c>
      <c r="Y987" s="5">
        <f t="shared" si="166"/>
        <v>0.63740714588129443</v>
      </c>
      <c r="Z987" s="5">
        <f t="shared" si="167"/>
        <v>5.0944192995204224E-2</v>
      </c>
    </row>
    <row r="988" spans="15:26" x14ac:dyDescent="0.25">
      <c r="O988" s="4">
        <f t="shared" si="164"/>
        <v>8.8499999999998558</v>
      </c>
      <c r="P988">
        <f t="shared" si="160"/>
        <v>5.1019724342806771E-2</v>
      </c>
      <c r="Q988">
        <f t="shared" si="157"/>
        <v>5.1016380542190376E-2</v>
      </c>
      <c r="R988">
        <f t="shared" si="161"/>
        <v>4.8060460797296804E-2</v>
      </c>
      <c r="S988">
        <f t="shared" si="158"/>
        <v>5.1012906038598427E-2</v>
      </c>
      <c r="T988">
        <f t="shared" si="162"/>
        <v>4.7937970359723407E-2</v>
      </c>
      <c r="U988">
        <f t="shared" si="163"/>
        <v>-7.9266152573397759E-3</v>
      </c>
      <c r="V988">
        <v>0.38309783878485432</v>
      </c>
      <c r="W988" s="5">
        <f t="shared" si="159"/>
        <v>5.642390103187226E-2</v>
      </c>
      <c r="X988" s="5">
        <f t="shared" si="165"/>
        <v>-0.32667393775298204</v>
      </c>
      <c r="Y988" s="5">
        <f t="shared" si="166"/>
        <v>0.63710135988350158</v>
      </c>
      <c r="Z988" s="5">
        <f t="shared" si="167"/>
        <v>5.0940849194587731E-2</v>
      </c>
    </row>
    <row r="989" spans="15:26" x14ac:dyDescent="0.25">
      <c r="O989" s="4">
        <f t="shared" si="164"/>
        <v>8.8599999999998555</v>
      </c>
      <c r="P989">
        <f t="shared" si="160"/>
        <v>5.1016380542190376E-2</v>
      </c>
      <c r="Q989">
        <f t="shared" si="157"/>
        <v>5.1012906038598427E-2</v>
      </c>
      <c r="R989">
        <f t="shared" si="161"/>
        <v>4.7937970359723407E-2</v>
      </c>
      <c r="S989">
        <f t="shared" si="158"/>
        <v>5.1009307863154163E-2</v>
      </c>
      <c r="T989">
        <f t="shared" si="162"/>
        <v>4.7821324419536515E-2</v>
      </c>
      <c r="U989">
        <f t="shared" si="163"/>
        <v>-7.3372814186892866E-3</v>
      </c>
      <c r="V989">
        <v>0.38362766144048471</v>
      </c>
      <c r="W989" s="5">
        <f t="shared" si="159"/>
        <v>5.661538469582391E-2</v>
      </c>
      <c r="X989" s="5">
        <f t="shared" si="165"/>
        <v>-0.32701227674466082</v>
      </c>
      <c r="Y989" s="5">
        <f t="shared" si="166"/>
        <v>0.63679650059604875</v>
      </c>
      <c r="Z989" s="5">
        <f t="shared" si="167"/>
        <v>5.0937374690995477E-2</v>
      </c>
    </row>
    <row r="990" spans="15:26" x14ac:dyDescent="0.25">
      <c r="O990" s="4">
        <f t="shared" si="164"/>
        <v>8.8699999999998553</v>
      </c>
      <c r="P990">
        <f t="shared" si="160"/>
        <v>5.1012906038598427E-2</v>
      </c>
      <c r="Q990">
        <f t="shared" si="157"/>
        <v>5.1009307863154163E-2</v>
      </c>
      <c r="R990">
        <f t="shared" si="161"/>
        <v>4.7821324419536515E-2</v>
      </c>
      <c r="S990">
        <f t="shared" si="158"/>
        <v>5.1005593389333193E-2</v>
      </c>
      <c r="T990">
        <f t="shared" si="162"/>
        <v>4.7710855110132455E-2</v>
      </c>
      <c r="U990">
        <f t="shared" si="163"/>
        <v>-6.7147342404060553E-3</v>
      </c>
      <c r="V990">
        <v>0.3841567503679742</v>
      </c>
      <c r="W990" s="5">
        <f t="shared" si="159"/>
        <v>5.6807301091035559E-2</v>
      </c>
      <c r="X990" s="5">
        <f t="shared" si="165"/>
        <v>-0.32734944927693865</v>
      </c>
      <c r="Y990" s="5">
        <f t="shared" si="166"/>
        <v>0.63649252962903513</v>
      </c>
      <c r="Z990" s="5">
        <f t="shared" si="167"/>
        <v>5.0933776515550991E-2</v>
      </c>
    </row>
    <row r="991" spans="15:26" x14ac:dyDescent="0.25">
      <c r="O991" s="4">
        <f t="shared" si="164"/>
        <v>8.8799999999998551</v>
      </c>
      <c r="P991">
        <f t="shared" si="160"/>
        <v>5.1009307863154163E-2</v>
      </c>
      <c r="Q991">
        <f t="shared" si="157"/>
        <v>5.1005593389333193E-2</v>
      </c>
      <c r="R991">
        <f t="shared" si="161"/>
        <v>4.7710855110132455E-2</v>
      </c>
      <c r="S991">
        <f t="shared" si="158"/>
        <v>5.1001770341373209E-2</v>
      </c>
      <c r="T991">
        <f t="shared" si="162"/>
        <v>4.7606903752908158E-2</v>
      </c>
      <c r="U991">
        <f t="shared" si="163"/>
        <v>-6.0580549224297413E-3</v>
      </c>
      <c r="V991">
        <v>0.38468516782203921</v>
      </c>
      <c r="W991" s="5">
        <f t="shared" si="159"/>
        <v>5.6999650705917219E-2</v>
      </c>
      <c r="X991" s="5">
        <f t="shared" si="165"/>
        <v>-0.32768551711612198</v>
      </c>
      <c r="Y991" s="5">
        <f t="shared" si="166"/>
        <v>0.63618940655438427</v>
      </c>
      <c r="Z991" s="5">
        <f t="shared" si="167"/>
        <v>5.0930062041729778E-2</v>
      </c>
    </row>
    <row r="992" spans="15:26" x14ac:dyDescent="0.25">
      <c r="O992" s="4">
        <f t="shared" si="164"/>
        <v>8.8899999999998549</v>
      </c>
      <c r="P992">
        <f t="shared" si="160"/>
        <v>5.1005593389333193E-2</v>
      </c>
      <c r="Q992">
        <f t="shared" si="157"/>
        <v>5.1001770341373209E-2</v>
      </c>
      <c r="R992">
        <f t="shared" si="161"/>
        <v>4.7606903752908158E-2</v>
      </c>
      <c r="S992">
        <f t="shared" si="158"/>
        <v>5.099784680272057E-2</v>
      </c>
      <c r="T992">
        <f t="shared" si="162"/>
        <v>4.7509820940524305E-2</v>
      </c>
      <c r="U992">
        <f t="shared" si="163"/>
        <v>-5.3663163383853669E-3</v>
      </c>
      <c r="V992">
        <v>0.38521297947061284</v>
      </c>
      <c r="W992" s="5">
        <f t="shared" si="159"/>
        <v>5.7192434028878872E-2</v>
      </c>
      <c r="X992" s="5">
        <f t="shared" si="165"/>
        <v>-0.32802054544173398</v>
      </c>
      <c r="Y992" s="5">
        <f t="shared" si="166"/>
        <v>0.63588708885192091</v>
      </c>
      <c r="Z992" s="5">
        <f t="shared" si="167"/>
        <v>5.0926238993769649E-2</v>
      </c>
    </row>
    <row r="993" spans="15:26" x14ac:dyDescent="0.25">
      <c r="O993" s="4">
        <f t="shared" si="164"/>
        <v>8.8999999999998547</v>
      </c>
      <c r="P993">
        <f t="shared" si="160"/>
        <v>5.1001770341373209E-2</v>
      </c>
      <c r="Q993">
        <f t="shared" si="157"/>
        <v>5.099784680272057E-2</v>
      </c>
      <c r="R993">
        <f t="shared" si="161"/>
        <v>4.7509820940524305E-2</v>
      </c>
      <c r="S993">
        <f t="shared" si="158"/>
        <v>5.099383122449419E-2</v>
      </c>
      <c r="T993">
        <f t="shared" si="162"/>
        <v>4.741996660301645E-2</v>
      </c>
      <c r="U993">
        <f t="shared" si="163"/>
        <v>-4.6385847507856024E-3</v>
      </c>
      <c r="V993">
        <v>0.38574025448755161</v>
      </c>
      <c r="W993" s="5">
        <f t="shared" si="159"/>
        <v>5.738565154833053E-2</v>
      </c>
      <c r="X993" s="5">
        <f t="shared" si="165"/>
        <v>-0.32835460293922109</v>
      </c>
      <c r="Y993" s="5">
        <f t="shared" si="166"/>
        <v>0.63558553185507627</v>
      </c>
      <c r="Z993" s="5">
        <f t="shared" si="167"/>
        <v>5.0922315455116732E-2</v>
      </c>
    </row>
    <row r="994" spans="15:26" x14ac:dyDescent="0.25">
      <c r="O994" s="4">
        <f t="shared" si="164"/>
        <v>8.9099999999998545</v>
      </c>
      <c r="P994">
        <f t="shared" si="160"/>
        <v>5.099784680272057E-2</v>
      </c>
      <c r="Q994">
        <f t="shared" si="157"/>
        <v>5.099383122449419E-2</v>
      </c>
      <c r="R994">
        <f t="shared" si="161"/>
        <v>4.741996660301645E-2</v>
      </c>
      <c r="S994">
        <f t="shared" si="158"/>
        <v>5.0989732434046697E-2</v>
      </c>
      <c r="T994">
        <f t="shared" si="162"/>
        <v>4.7337710145330343E-2</v>
      </c>
      <c r="U994">
        <f t="shared" si="163"/>
        <v>-3.8739126686107763E-3</v>
      </c>
      <c r="V994">
        <v>0.38626706564601565</v>
      </c>
      <c r="W994" s="5">
        <f t="shared" si="159"/>
        <v>5.7579303752682193E-2</v>
      </c>
      <c r="X994" s="5">
        <f t="shared" si="165"/>
        <v>-0.32868776189333349</v>
      </c>
      <c r="Y994" s="5">
        <f t="shared" si="166"/>
        <v>0.63528468869632249</v>
      </c>
      <c r="Z994" s="5">
        <f t="shared" si="167"/>
        <v>5.0918299876890109E-2</v>
      </c>
    </row>
    <row r="995" spans="15:26" x14ac:dyDescent="0.25">
      <c r="O995" s="4">
        <f t="shared" si="164"/>
        <v>8.9199999999998543</v>
      </c>
      <c r="P995">
        <f t="shared" si="160"/>
        <v>5.099383122449419E-2</v>
      </c>
      <c r="Q995">
        <f t="shared" si="157"/>
        <v>5.0989732434046697E-2</v>
      </c>
      <c r="R995">
        <f t="shared" si="161"/>
        <v>4.7337710145330343E-2</v>
      </c>
      <c r="S995">
        <f t="shared" si="158"/>
        <v>5.0985559643871081E-2</v>
      </c>
      <c r="T995">
        <f t="shared" si="162"/>
        <v>4.7263430807221569E-2</v>
      </c>
      <c r="U995">
        <f t="shared" si="163"/>
        <v>-3.071316610877433E-3</v>
      </c>
      <c r="V995">
        <v>0.38679348941321334</v>
      </c>
      <c r="W995" s="5">
        <f t="shared" si="159"/>
        <v>5.7773391130343854E-2</v>
      </c>
      <c r="X995" s="5">
        <f t="shared" si="165"/>
        <v>-0.32902009828286949</v>
      </c>
      <c r="Y995" s="5">
        <f t="shared" si="166"/>
        <v>0.63498451025190139</v>
      </c>
      <c r="Z995" s="5">
        <f t="shared" si="167"/>
        <v>5.0914201086442443E-2</v>
      </c>
    </row>
    <row r="996" spans="15:26" x14ac:dyDescent="0.25">
      <c r="O996" s="4">
        <f t="shared" si="164"/>
        <v>8.9299999999998541</v>
      </c>
      <c r="P996">
        <f t="shared" si="160"/>
        <v>5.0989732434046697E-2</v>
      </c>
      <c r="Q996">
        <f t="shared" si="157"/>
        <v>5.0985559643871081E-2</v>
      </c>
      <c r="R996">
        <f t="shared" si="161"/>
        <v>4.7263430807221569E-2</v>
      </c>
      <c r="S996">
        <f t="shared" si="158"/>
        <v>5.0981322460579293E-2</v>
      </c>
      <c r="T996">
        <f t="shared" si="162"/>
        <v>4.7197517781012062E-2</v>
      </c>
      <c r="U996">
        <f t="shared" si="163"/>
        <v>-2.2298013209508267E-3</v>
      </c>
      <c r="V996">
        <v>0.38731960604874888</v>
      </c>
      <c r="W996" s="5">
        <f t="shared" si="159"/>
        <v>5.79679141697255E-2</v>
      </c>
      <c r="X996" s="5">
        <f t="shared" si="165"/>
        <v>-0.32935169187902336</v>
      </c>
      <c r="Y996" s="5">
        <f t="shared" si="166"/>
        <v>0.63468494508443496</v>
      </c>
      <c r="Z996" s="5">
        <f t="shared" si="167"/>
        <v>5.0910028296266535E-2</v>
      </c>
    </row>
    <row r="997" spans="15:26" x14ac:dyDescent="0.25">
      <c r="O997" s="4">
        <f t="shared" si="164"/>
        <v>8.9399999999998538</v>
      </c>
      <c r="P997">
        <f t="shared" si="160"/>
        <v>5.0985559643871081E-2</v>
      </c>
      <c r="Q997">
        <f t="shared" si="157"/>
        <v>5.0981322460579293E-2</v>
      </c>
      <c r="R997">
        <f t="shared" si="161"/>
        <v>4.7197517781012062E-2</v>
      </c>
      <c r="S997">
        <f t="shared" si="158"/>
        <v>5.0977030893762709E-2</v>
      </c>
      <c r="T997">
        <f t="shared" si="162"/>
        <v>4.7140370159737328E-2</v>
      </c>
      <c r="U997">
        <f t="shared" si="163"/>
        <v>-1.3483767274734201E-3</v>
      </c>
      <c r="V997">
        <v>0.38784549970415405</v>
      </c>
      <c r="W997" s="5">
        <f t="shared" si="159"/>
        <v>5.8162873359237158E-2</v>
      </c>
      <c r="X997" s="5">
        <f t="shared" si="165"/>
        <v>-0.32968262634491691</v>
      </c>
      <c r="Y997" s="5">
        <f t="shared" si="166"/>
        <v>0.63438593938496324</v>
      </c>
      <c r="Z997" s="5">
        <f t="shared" si="167"/>
        <v>5.0905791112974656E-2</v>
      </c>
    </row>
    <row r="998" spans="15:26" x14ac:dyDescent="0.25">
      <c r="O998" s="4">
        <f t="shared" si="164"/>
        <v>8.9499999999998536</v>
      </c>
      <c r="P998">
        <f t="shared" si="160"/>
        <v>5.0981322460579293E-2</v>
      </c>
      <c r="Q998">
        <f t="shared" si="157"/>
        <v>5.0977030893762709E-2</v>
      </c>
      <c r="R998">
        <f t="shared" si="161"/>
        <v>4.7140370159737328E-2</v>
      </c>
      <c r="S998">
        <f t="shared" si="158"/>
        <v>5.0972695365195886E-2</v>
      </c>
      <c r="T998">
        <f t="shared" si="162"/>
        <v>4.7092397297889006E-2</v>
      </c>
      <c r="U998">
        <f t="shared" si="163"/>
        <v>-4.2601668483228765E-4</v>
      </c>
      <c r="V998">
        <v>0.38837125852188586</v>
      </c>
      <c r="W998" s="5">
        <f t="shared" si="159"/>
        <v>5.8358269187288807E-2</v>
      </c>
      <c r="X998" s="5">
        <f t="shared" si="165"/>
        <v>-0.33001298933459705</v>
      </c>
      <c r="Y998" s="5">
        <f t="shared" si="166"/>
        <v>0.63408743691550906</v>
      </c>
      <c r="Z998" s="5">
        <f t="shared" si="167"/>
        <v>5.09014995461579E-2</v>
      </c>
    </row>
    <row r="999" spans="15:26" x14ac:dyDescent="0.25">
      <c r="O999" s="4">
        <f t="shared" si="164"/>
        <v>8.9599999999998534</v>
      </c>
      <c r="P999">
        <f t="shared" si="160"/>
        <v>5.0977030893762709E-2</v>
      </c>
      <c r="Q999">
        <f t="shared" si="157"/>
        <v>5.0972695365195886E-2</v>
      </c>
      <c r="R999">
        <f t="shared" si="161"/>
        <v>4.7092397297889006E-2</v>
      </c>
      <c r="S999">
        <f t="shared" si="158"/>
        <v>5.0968326718431545E-2</v>
      </c>
      <c r="T999">
        <f t="shared" si="162"/>
        <v>4.7054019217581962E-2</v>
      </c>
      <c r="U999">
        <f t="shared" si="163"/>
        <v>5.3834556929549179E-4</v>
      </c>
      <c r="V999">
        <v>0.38889697473794882</v>
      </c>
      <c r="W999" s="5">
        <f t="shared" si="159"/>
        <v>5.8554102142290468E-2</v>
      </c>
      <c r="X999" s="5">
        <f t="shared" si="165"/>
        <v>-0.33034287259565837</v>
      </c>
      <c r="Y999" s="5">
        <f t="shared" si="166"/>
        <v>0.63378937894953591</v>
      </c>
      <c r="Z999" s="5">
        <f t="shared" si="167"/>
        <v>5.0897164017590868E-2</v>
      </c>
    </row>
    <row r="1000" spans="15:26" x14ac:dyDescent="0.25">
      <c r="O1000" s="4">
        <f t="shared" si="164"/>
        <v>8.9699999999998532</v>
      </c>
      <c r="P1000">
        <f t="shared" ref="P1000:P1003" si="168">$R$12+O1000*$Q$12+$P$12*(O1000^2)+$O$12*(O1000^3)+$N$12*(O1000^4)+$M$12*(O1000^5)+$L$12*(O1000^6)+$K$12*(O1000^7)+$J$12*(O1000^8)+$I$12*(O1000^9)+$H$12*(O1000^10)</f>
        <v>5.0972695365195886E-2</v>
      </c>
      <c r="Q1000">
        <f t="shared" si="157"/>
        <v>5.0968326718431545E-2</v>
      </c>
      <c r="R1000">
        <f t="shared" ref="R1000:R1003" si="169">P1000+(O1000*(Q1000-P1000))/$C$3</f>
        <v>4.7054019217581962E-2</v>
      </c>
      <c r="S1000">
        <f t="shared" si="158"/>
        <v>5.0963936227922169E-2</v>
      </c>
      <c r="T1000">
        <f t="shared" ref="T1000:T1003" si="170">Q1000+((O1000+$C$3)*(S1000-Q1000)/$C$3)</f>
        <v>4.702566624101185E-2</v>
      </c>
      <c r="U1000">
        <f t="shared" ref="U1000:U1003" si="171">((T1000-R1000)/$C$3)+($C$2^2)*O1000</f>
        <v>1.5457400429887474E-3</v>
      </c>
      <c r="V1000">
        <v>0.38942274478856814</v>
      </c>
      <c r="W1000" s="5">
        <f t="shared" si="159"/>
        <v>5.8750372712652127E-2</v>
      </c>
      <c r="X1000" s="5">
        <f t="shared" si="165"/>
        <v>-0.33067237207591604</v>
      </c>
      <c r="Y1000" s="5">
        <f t="shared" si="166"/>
        <v>0.63349170421004675</v>
      </c>
      <c r="Z1000" s="5">
        <f t="shared" si="167"/>
        <v>5.0892795370826277E-2</v>
      </c>
    </row>
    <row r="1001" spans="15:26" x14ac:dyDescent="0.25">
      <c r="O1001" s="4">
        <f t="shared" ref="O1001:O1003" si="172">O1000+$C$3</f>
        <v>8.979999999999853</v>
      </c>
      <c r="P1001">
        <f t="shared" si="168"/>
        <v>5.0968326718431545E-2</v>
      </c>
      <c r="Q1001">
        <f t="shared" si="157"/>
        <v>5.0963936227922169E-2</v>
      </c>
      <c r="R1001">
        <f t="shared" si="169"/>
        <v>4.702566624101185E-2</v>
      </c>
      <c r="S1001">
        <f t="shared" si="158"/>
        <v>5.095953560876687E-2</v>
      </c>
      <c r="T1001">
        <f t="shared" si="170"/>
        <v>4.7007779607309237E-2</v>
      </c>
      <c r="U1001">
        <f t="shared" si="171"/>
        <v>2.5972584297386395E-3</v>
      </c>
      <c r="V1001">
        <v>0.38994866941319134</v>
      </c>
      <c r="W1001" s="5">
        <f t="shared" si="159"/>
        <v>5.8947081386783784E-2</v>
      </c>
      <c r="X1001" s="5">
        <f t="shared" ref="X1001:X1003" si="173">-V1001+W1001</f>
        <v>-0.33100158802640756</v>
      </c>
      <c r="Y1001" s="5">
        <f t="shared" ref="Y1001:Y1003" si="174">EXP(X1001-$P$104*O1001)</f>
        <v>0.63319434881022629</v>
      </c>
      <c r="Z1001" s="5">
        <f t="shared" ref="Z1001:Z1003" si="175">LN(Y1001)/-O1001</f>
        <v>5.0888404880316575E-2</v>
      </c>
    </row>
    <row r="1002" spans="15:26" x14ac:dyDescent="0.25">
      <c r="O1002" s="4">
        <f t="shared" si="172"/>
        <v>8.9899999999998528</v>
      </c>
      <c r="P1002">
        <f t="shared" si="168"/>
        <v>5.0963936227922169E-2</v>
      </c>
      <c r="Q1002">
        <f t="shared" si="157"/>
        <v>5.095953560876687E-2</v>
      </c>
      <c r="R1002">
        <f t="shared" si="169"/>
        <v>4.7007779607309237E-2</v>
      </c>
      <c r="S1002">
        <f t="shared" si="158"/>
        <v>5.0955137026436947E-2</v>
      </c>
      <c r="T1002">
        <f t="shared" si="170"/>
        <v>4.7000811511836167E-2</v>
      </c>
      <c r="U1002">
        <f t="shared" si="171"/>
        <v>3.693996352692931E-3</v>
      </c>
      <c r="V1002">
        <v>0.39047485376365804</v>
      </c>
      <c r="W1002" s="5">
        <f t="shared" si="159"/>
        <v>5.9144228653095446E-2</v>
      </c>
      <c r="X1002" s="5">
        <f t="shared" si="173"/>
        <v>-0.3313306251105626</v>
      </c>
      <c r="Y1002" s="5">
        <f t="shared" si="174"/>
        <v>0.63289724619040078</v>
      </c>
      <c r="Z1002" s="5">
        <f t="shared" si="175"/>
        <v>5.0884004261161006E-2</v>
      </c>
    </row>
    <row r="1003" spans="15:26" x14ac:dyDescent="0.25">
      <c r="O1003" s="4">
        <f t="shared" si="172"/>
        <v>8.9999999999998526</v>
      </c>
      <c r="P1003">
        <f t="shared" si="168"/>
        <v>5.095953560876687E-2</v>
      </c>
      <c r="Q1003">
        <f t="shared" si="157"/>
        <v>5.0955137026436947E-2</v>
      </c>
      <c r="R1003">
        <f t="shared" si="169"/>
        <v>4.7000811511836167E-2</v>
      </c>
      <c r="S1003">
        <f t="shared" si="158"/>
        <v>5.095075310669106E-2</v>
      </c>
      <c r="T1003">
        <f t="shared" si="170"/>
        <v>4.7005225335392593E-2</v>
      </c>
      <c r="U1003">
        <f t="shared" si="171"/>
        <v>4.8370723556425453E-3</v>
      </c>
      <c r="V1003">
        <v>0.39100140751376256</v>
      </c>
      <c r="W1003" s="5">
        <f t="shared" si="159"/>
        <v>5.9341814999997099E-2</v>
      </c>
      <c r="X1003" s="5">
        <f t="shared" si="173"/>
        <v>-0.33165959251376548</v>
      </c>
      <c r="Y1003" s="5">
        <f t="shared" si="174"/>
        <v>0.63260032705499059</v>
      </c>
      <c r="Z1003" s="5">
        <f t="shared" si="175"/>
        <v>5.0879605678831111E-2</v>
      </c>
    </row>
    <row r="1004" spans="15:26" x14ac:dyDescent="0.25">
      <c r="O1004" s="1"/>
    </row>
    <row r="1005" spans="15:26" x14ac:dyDescent="0.25">
      <c r="O1005" s="1"/>
    </row>
    <row r="1006" spans="15:26" x14ac:dyDescent="0.25">
      <c r="O1006" s="1"/>
    </row>
    <row r="1007" spans="15:26" x14ac:dyDescent="0.25">
      <c r="O1007" s="1"/>
    </row>
    <row r="1008" spans="15:26" x14ac:dyDescent="0.25">
      <c r="O1008" s="1"/>
    </row>
    <row r="1009" spans="15:15" x14ac:dyDescent="0.25">
      <c r="O1009" s="1"/>
    </row>
    <row r="1010" spans="15:15" x14ac:dyDescent="0.25">
      <c r="O1010" s="1"/>
    </row>
    <row r="1011" spans="15:15" x14ac:dyDescent="0.25">
      <c r="O1011" s="1"/>
    </row>
    <row r="1012" spans="15:15" x14ac:dyDescent="0.25">
      <c r="O1012" s="1"/>
    </row>
    <row r="1013" spans="15:15" x14ac:dyDescent="0.25">
      <c r="O1013" s="1"/>
    </row>
    <row r="1014" spans="15:15" x14ac:dyDescent="0.25">
      <c r="O1014" s="1"/>
    </row>
    <row r="1015" spans="15:15" x14ac:dyDescent="0.25">
      <c r="O1015" s="1"/>
    </row>
    <row r="1016" spans="15:15" x14ac:dyDescent="0.25">
      <c r="O1016" s="1"/>
    </row>
    <row r="1017" spans="15:15" x14ac:dyDescent="0.25">
      <c r="O1017" s="1"/>
    </row>
    <row r="1018" spans="15:15" x14ac:dyDescent="0.25">
      <c r="O1018" s="1"/>
    </row>
    <row r="1019" spans="15:15" x14ac:dyDescent="0.25">
      <c r="O1019" s="1"/>
    </row>
    <row r="1020" spans="15:15" x14ac:dyDescent="0.25">
      <c r="O1020" s="1"/>
    </row>
    <row r="1021" spans="15:15" x14ac:dyDescent="0.25">
      <c r="O1021" s="1"/>
    </row>
    <row r="1022" spans="15:15" x14ac:dyDescent="0.25">
      <c r="O1022" s="1"/>
    </row>
    <row r="1023" spans="15:15" x14ac:dyDescent="0.25">
      <c r="O1023" s="1"/>
    </row>
    <row r="1024" spans="15:15" x14ac:dyDescent="0.25">
      <c r="O1024" s="1"/>
    </row>
    <row r="1025" spans="15:15" x14ac:dyDescent="0.25">
      <c r="O1025" s="1"/>
    </row>
    <row r="1026" spans="15:15" x14ac:dyDescent="0.25">
      <c r="O1026" s="1"/>
    </row>
    <row r="1027" spans="15:15" x14ac:dyDescent="0.25">
      <c r="O1027" s="1"/>
    </row>
    <row r="1028" spans="15:15" x14ac:dyDescent="0.25">
      <c r="O1028" s="1"/>
    </row>
    <row r="1029" spans="15:15" x14ac:dyDescent="0.25">
      <c r="O1029" s="1"/>
    </row>
    <row r="1030" spans="15:15" x14ac:dyDescent="0.25">
      <c r="O1030" s="1"/>
    </row>
    <row r="1031" spans="15:15" x14ac:dyDescent="0.25">
      <c r="O1031" s="1"/>
    </row>
    <row r="1032" spans="15:15" x14ac:dyDescent="0.25">
      <c r="O1032" s="1"/>
    </row>
    <row r="1033" spans="15:15" x14ac:dyDescent="0.25">
      <c r="O1033" s="1"/>
    </row>
    <row r="1034" spans="15:15" x14ac:dyDescent="0.25">
      <c r="O1034" s="1"/>
    </row>
    <row r="1035" spans="15:15" x14ac:dyDescent="0.25">
      <c r="O1035" s="1"/>
    </row>
    <row r="1036" spans="15:15" x14ac:dyDescent="0.25">
      <c r="O1036" s="1"/>
    </row>
    <row r="1037" spans="15:15" x14ac:dyDescent="0.25">
      <c r="O1037" s="1"/>
    </row>
    <row r="1038" spans="15:15" x14ac:dyDescent="0.25">
      <c r="O1038" s="1"/>
    </row>
    <row r="1039" spans="15:15" x14ac:dyDescent="0.25">
      <c r="O1039" s="1"/>
    </row>
    <row r="1040" spans="15:15" x14ac:dyDescent="0.25">
      <c r="O1040" s="1"/>
    </row>
    <row r="1041" spans="15:15" x14ac:dyDescent="0.25">
      <c r="O1041" s="1"/>
    </row>
    <row r="1042" spans="15:15" x14ac:dyDescent="0.25">
      <c r="O1042" s="1"/>
    </row>
    <row r="1043" spans="15:15" x14ac:dyDescent="0.25">
      <c r="O1043" s="1"/>
    </row>
    <row r="1044" spans="15:15" x14ac:dyDescent="0.25">
      <c r="O1044" s="1"/>
    </row>
    <row r="1045" spans="15:15" x14ac:dyDescent="0.25">
      <c r="O1045" s="1"/>
    </row>
    <row r="1046" spans="15:15" x14ac:dyDescent="0.25">
      <c r="O1046" s="1"/>
    </row>
    <row r="1047" spans="15:15" x14ac:dyDescent="0.25">
      <c r="O1047" s="1"/>
    </row>
    <row r="1048" spans="15:15" x14ac:dyDescent="0.25">
      <c r="O1048" s="1"/>
    </row>
    <row r="1049" spans="15:15" x14ac:dyDescent="0.25">
      <c r="O1049" s="1"/>
    </row>
    <row r="1050" spans="15:15" x14ac:dyDescent="0.25">
      <c r="O1050" s="1"/>
    </row>
    <row r="1051" spans="15:15" x14ac:dyDescent="0.25">
      <c r="O1051" s="1"/>
    </row>
    <row r="1052" spans="15:15" x14ac:dyDescent="0.25">
      <c r="O1052" s="1"/>
    </row>
    <row r="1053" spans="15:15" x14ac:dyDescent="0.25">
      <c r="O1053" s="1"/>
    </row>
    <row r="1054" spans="15:15" x14ac:dyDescent="0.25">
      <c r="O1054" s="1"/>
    </row>
    <row r="1055" spans="15:15" x14ac:dyDescent="0.25">
      <c r="O1055" s="1"/>
    </row>
    <row r="1056" spans="15:15" x14ac:dyDescent="0.25">
      <c r="O1056" s="1"/>
    </row>
    <row r="1057" spans="15:15" x14ac:dyDescent="0.25">
      <c r="O1057" s="1"/>
    </row>
    <row r="1058" spans="15:15" x14ac:dyDescent="0.25">
      <c r="O1058" s="1"/>
    </row>
    <row r="1059" spans="15:15" x14ac:dyDescent="0.25">
      <c r="O1059" s="1"/>
    </row>
    <row r="1060" spans="15:15" x14ac:dyDescent="0.25">
      <c r="O1060" s="1"/>
    </row>
    <row r="1061" spans="15:15" x14ac:dyDescent="0.25">
      <c r="O1061" s="1"/>
    </row>
    <row r="1062" spans="15:15" x14ac:dyDescent="0.25">
      <c r="O1062" s="1"/>
    </row>
    <row r="1063" spans="15:15" x14ac:dyDescent="0.25">
      <c r="O1063" s="1"/>
    </row>
    <row r="1064" spans="15:15" x14ac:dyDescent="0.25">
      <c r="O1064" s="1"/>
    </row>
    <row r="1065" spans="15:15" x14ac:dyDescent="0.25">
      <c r="O1065" s="1"/>
    </row>
    <row r="1066" spans="15:15" x14ac:dyDescent="0.25">
      <c r="O1066" s="1"/>
    </row>
    <row r="1067" spans="15:15" x14ac:dyDescent="0.25">
      <c r="O1067" s="1"/>
    </row>
    <row r="1068" spans="15:15" x14ac:dyDescent="0.25">
      <c r="O1068" s="1"/>
    </row>
    <row r="1069" spans="15:15" x14ac:dyDescent="0.25">
      <c r="O1069" s="1"/>
    </row>
    <row r="1070" spans="15:15" x14ac:dyDescent="0.25">
      <c r="O1070" s="1"/>
    </row>
    <row r="1071" spans="15:15" x14ac:dyDescent="0.25">
      <c r="O1071" s="1"/>
    </row>
    <row r="1072" spans="15:15" x14ac:dyDescent="0.25">
      <c r="O1072" s="1"/>
    </row>
    <row r="1073" spans="15:15" x14ac:dyDescent="0.25">
      <c r="O1073" s="1"/>
    </row>
    <row r="1074" spans="15:15" x14ac:dyDescent="0.25">
      <c r="O1074" s="1"/>
    </row>
    <row r="1075" spans="15:15" x14ac:dyDescent="0.25">
      <c r="O1075" s="1"/>
    </row>
    <row r="1076" spans="15:15" x14ac:dyDescent="0.25">
      <c r="O1076" s="1"/>
    </row>
    <row r="1077" spans="15:15" x14ac:dyDescent="0.25">
      <c r="O1077" s="1"/>
    </row>
    <row r="1078" spans="15:15" x14ac:dyDescent="0.25">
      <c r="O1078" s="1"/>
    </row>
    <row r="1079" spans="15:15" x14ac:dyDescent="0.25">
      <c r="O1079" s="1"/>
    </row>
    <row r="1080" spans="15:15" x14ac:dyDescent="0.25">
      <c r="O1080" s="1"/>
    </row>
    <row r="1081" spans="15:15" x14ac:dyDescent="0.25">
      <c r="O1081" s="1"/>
    </row>
    <row r="1082" spans="15:15" x14ac:dyDescent="0.25">
      <c r="O1082" s="1"/>
    </row>
    <row r="1083" spans="15:15" x14ac:dyDescent="0.25">
      <c r="O1083" s="1"/>
    </row>
    <row r="1084" spans="15:15" x14ac:dyDescent="0.25">
      <c r="O1084" s="1"/>
    </row>
    <row r="1085" spans="15:15" x14ac:dyDescent="0.25">
      <c r="O1085" s="1"/>
    </row>
    <row r="1086" spans="15:15" x14ac:dyDescent="0.25">
      <c r="O1086" s="1"/>
    </row>
    <row r="1087" spans="15:15" x14ac:dyDescent="0.25">
      <c r="O1087" s="1"/>
    </row>
    <row r="1088" spans="15:15" x14ac:dyDescent="0.25">
      <c r="O1088" s="1"/>
    </row>
    <row r="1089" spans="15:15" x14ac:dyDescent="0.25">
      <c r="O1089" s="1"/>
    </row>
    <row r="1090" spans="15:15" x14ac:dyDescent="0.25">
      <c r="O1090" s="1"/>
    </row>
    <row r="1091" spans="15:15" x14ac:dyDescent="0.25">
      <c r="O1091" s="1"/>
    </row>
    <row r="1092" spans="15:15" x14ac:dyDescent="0.25">
      <c r="O1092" s="1"/>
    </row>
    <row r="1093" spans="15:15" x14ac:dyDescent="0.25">
      <c r="O1093" s="1"/>
    </row>
    <row r="1094" spans="15:15" x14ac:dyDescent="0.25">
      <c r="O1094" s="1"/>
    </row>
    <row r="1095" spans="15:15" x14ac:dyDescent="0.25">
      <c r="O1095" s="1"/>
    </row>
    <row r="1096" spans="15:15" x14ac:dyDescent="0.25">
      <c r="O1096" s="1"/>
    </row>
    <row r="1097" spans="15:15" x14ac:dyDescent="0.25">
      <c r="O1097" s="1"/>
    </row>
    <row r="1098" spans="15:15" x14ac:dyDescent="0.25">
      <c r="O1098" s="1"/>
    </row>
    <row r="1099" spans="15:15" x14ac:dyDescent="0.25">
      <c r="O1099" s="1"/>
    </row>
    <row r="1100" spans="15:15" x14ac:dyDescent="0.25">
      <c r="O1100" s="1"/>
    </row>
    <row r="1101" spans="15:15" x14ac:dyDescent="0.25">
      <c r="O1101" s="1"/>
    </row>
    <row r="1102" spans="15:15" x14ac:dyDescent="0.25">
      <c r="O1102" s="1"/>
    </row>
    <row r="1103" spans="15:15" x14ac:dyDescent="0.25">
      <c r="O1103" s="1"/>
    </row>
    <row r="1104" spans="15:15" x14ac:dyDescent="0.25">
      <c r="O1104" s="1"/>
    </row>
    <row r="1105" spans="15:15" x14ac:dyDescent="0.25">
      <c r="O1105" s="1"/>
    </row>
    <row r="1106" spans="15:15" x14ac:dyDescent="0.25">
      <c r="O1106" s="1"/>
    </row>
    <row r="1107" spans="15:15" x14ac:dyDescent="0.25">
      <c r="O1107" s="1"/>
    </row>
    <row r="1108" spans="15:15" x14ac:dyDescent="0.25">
      <c r="O1108" s="1"/>
    </row>
    <row r="1109" spans="15:15" x14ac:dyDescent="0.25">
      <c r="O1109" s="1"/>
    </row>
    <row r="1110" spans="15:15" x14ac:dyDescent="0.25">
      <c r="O1110" s="1"/>
    </row>
    <row r="1111" spans="15:15" x14ac:dyDescent="0.25">
      <c r="O1111" s="1"/>
    </row>
    <row r="1112" spans="15:15" x14ac:dyDescent="0.25">
      <c r="O1112" s="1"/>
    </row>
    <row r="1113" spans="15:15" x14ac:dyDescent="0.25">
      <c r="O1113" s="1"/>
    </row>
    <row r="1114" spans="15:15" x14ac:dyDescent="0.25">
      <c r="O1114" s="1"/>
    </row>
    <row r="1115" spans="15:15" x14ac:dyDescent="0.25">
      <c r="O1115" s="1"/>
    </row>
    <row r="1116" spans="15:15" x14ac:dyDescent="0.25">
      <c r="O1116" s="1"/>
    </row>
    <row r="1117" spans="15:15" x14ac:dyDescent="0.25">
      <c r="O1117" s="1"/>
    </row>
    <row r="1118" spans="15:15" x14ac:dyDescent="0.25">
      <c r="O1118" s="1"/>
    </row>
    <row r="1119" spans="15:15" x14ac:dyDescent="0.25">
      <c r="O1119" s="1"/>
    </row>
    <row r="1120" spans="15:15" x14ac:dyDescent="0.25">
      <c r="O1120" s="1"/>
    </row>
    <row r="1121" spans="15:15" x14ac:dyDescent="0.25">
      <c r="O1121" s="1"/>
    </row>
    <row r="1122" spans="15:15" x14ac:dyDescent="0.25">
      <c r="O1122" s="1"/>
    </row>
    <row r="1123" spans="15:15" x14ac:dyDescent="0.25">
      <c r="O1123" s="1"/>
    </row>
    <row r="1124" spans="15:15" x14ac:dyDescent="0.25">
      <c r="O1124" s="1"/>
    </row>
    <row r="1125" spans="15:15" x14ac:dyDescent="0.25">
      <c r="O1125" s="1"/>
    </row>
    <row r="1126" spans="15:15" x14ac:dyDescent="0.25">
      <c r="O1126" s="1"/>
    </row>
    <row r="1127" spans="15:15" x14ac:dyDescent="0.25">
      <c r="O1127" s="1"/>
    </row>
    <row r="1128" spans="15:15" x14ac:dyDescent="0.25">
      <c r="O1128" s="1"/>
    </row>
    <row r="1129" spans="15:15" x14ac:dyDescent="0.25">
      <c r="O1129" s="1"/>
    </row>
    <row r="1130" spans="15:15" x14ac:dyDescent="0.25">
      <c r="O1130" s="1"/>
    </row>
    <row r="1131" spans="15:15" x14ac:dyDescent="0.25">
      <c r="O1131" s="1"/>
    </row>
    <row r="1132" spans="15:15" x14ac:dyDescent="0.25">
      <c r="O1132" s="1"/>
    </row>
    <row r="1133" spans="15:15" x14ac:dyDescent="0.25">
      <c r="O1133" s="1"/>
    </row>
    <row r="1134" spans="15:15" x14ac:dyDescent="0.25">
      <c r="O1134" s="1"/>
    </row>
    <row r="1135" spans="15:15" x14ac:dyDescent="0.25">
      <c r="O1135" s="1"/>
    </row>
    <row r="1136" spans="15:15" x14ac:dyDescent="0.25">
      <c r="O1136" s="1"/>
    </row>
    <row r="1137" spans="15:15" x14ac:dyDescent="0.25">
      <c r="O1137" s="1"/>
    </row>
    <row r="1138" spans="15:15" x14ac:dyDescent="0.25">
      <c r="O1138" s="1"/>
    </row>
    <row r="1139" spans="15:15" x14ac:dyDescent="0.25">
      <c r="O1139" s="1"/>
    </row>
    <row r="1140" spans="15:15" x14ac:dyDescent="0.25">
      <c r="O1140" s="1"/>
    </row>
    <row r="1141" spans="15:15" x14ac:dyDescent="0.25">
      <c r="O1141" s="1"/>
    </row>
    <row r="1142" spans="15:15" x14ac:dyDescent="0.25">
      <c r="O1142" s="1"/>
    </row>
    <row r="1143" spans="15:15" x14ac:dyDescent="0.25">
      <c r="O1143" s="1"/>
    </row>
    <row r="1144" spans="15:15" x14ac:dyDescent="0.25">
      <c r="O1144" s="1"/>
    </row>
    <row r="1145" spans="15:15" x14ac:dyDescent="0.25">
      <c r="O1145" s="1"/>
    </row>
    <row r="1146" spans="15:15" x14ac:dyDescent="0.25">
      <c r="O1146" s="1"/>
    </row>
    <row r="1147" spans="15:15" x14ac:dyDescent="0.25">
      <c r="O1147" s="1"/>
    </row>
    <row r="1148" spans="15:15" x14ac:dyDescent="0.25">
      <c r="O1148" s="1"/>
    </row>
    <row r="1149" spans="15:15" x14ac:dyDescent="0.25">
      <c r="O1149" s="1"/>
    </row>
    <row r="1150" spans="15:15" x14ac:dyDescent="0.25">
      <c r="O1150" s="1"/>
    </row>
    <row r="1151" spans="15:15" x14ac:dyDescent="0.25">
      <c r="O1151" s="1"/>
    </row>
    <row r="1152" spans="15:15" x14ac:dyDescent="0.25">
      <c r="O1152" s="1"/>
    </row>
    <row r="1153" spans="15:15" x14ac:dyDescent="0.25">
      <c r="O1153" s="1"/>
    </row>
    <row r="1154" spans="15:15" x14ac:dyDescent="0.25">
      <c r="O1154" s="1"/>
    </row>
    <row r="1155" spans="15:15" x14ac:dyDescent="0.25">
      <c r="O1155" s="1"/>
    </row>
    <row r="1156" spans="15:15" x14ac:dyDescent="0.25">
      <c r="O1156" s="1"/>
    </row>
    <row r="1157" spans="15:15" x14ac:dyDescent="0.25">
      <c r="O1157" s="1"/>
    </row>
    <row r="1158" spans="15:15" x14ac:dyDescent="0.25">
      <c r="O1158" s="1"/>
    </row>
    <row r="1159" spans="15:15" x14ac:dyDescent="0.25">
      <c r="O1159" s="1"/>
    </row>
    <row r="1160" spans="15:15" x14ac:dyDescent="0.25">
      <c r="O1160" s="1"/>
    </row>
    <row r="1161" spans="15:15" x14ac:dyDescent="0.25">
      <c r="O1161" s="1"/>
    </row>
    <row r="1162" spans="15:15" x14ac:dyDescent="0.25">
      <c r="O1162" s="1"/>
    </row>
    <row r="1163" spans="15:15" x14ac:dyDescent="0.25">
      <c r="O1163" s="1"/>
    </row>
    <row r="1164" spans="15:15" x14ac:dyDescent="0.25">
      <c r="O1164" s="1"/>
    </row>
    <row r="1165" spans="15:15" x14ac:dyDescent="0.25">
      <c r="O1165" s="1"/>
    </row>
    <row r="1166" spans="15:15" x14ac:dyDescent="0.25">
      <c r="O1166" s="1"/>
    </row>
    <row r="1167" spans="15:15" x14ac:dyDescent="0.25">
      <c r="O1167" s="1"/>
    </row>
    <row r="1168" spans="15:15" x14ac:dyDescent="0.25">
      <c r="O1168" s="1"/>
    </row>
    <row r="1169" spans="15:15" x14ac:dyDescent="0.25">
      <c r="O1169" s="1"/>
    </row>
    <row r="1170" spans="15:15" x14ac:dyDescent="0.25">
      <c r="O1170" s="1"/>
    </row>
    <row r="1171" spans="15:15" x14ac:dyDescent="0.25">
      <c r="O1171" s="1"/>
    </row>
    <row r="1172" spans="15:15" x14ac:dyDescent="0.25">
      <c r="O1172" s="1"/>
    </row>
    <row r="1173" spans="15:15" x14ac:dyDescent="0.25">
      <c r="O1173" s="1"/>
    </row>
    <row r="1174" spans="15:15" x14ac:dyDescent="0.25">
      <c r="O1174" s="1"/>
    </row>
    <row r="1175" spans="15:15" x14ac:dyDescent="0.25">
      <c r="O1175" s="1"/>
    </row>
    <row r="1176" spans="15:15" x14ac:dyDescent="0.25">
      <c r="O1176" s="1"/>
    </row>
    <row r="1177" spans="15:15" x14ac:dyDescent="0.25">
      <c r="O1177" s="1"/>
    </row>
    <row r="1178" spans="15:15" x14ac:dyDescent="0.25">
      <c r="O1178" s="1"/>
    </row>
    <row r="1179" spans="15:15" x14ac:dyDescent="0.25">
      <c r="O1179" s="1"/>
    </row>
    <row r="1180" spans="15:15" x14ac:dyDescent="0.25">
      <c r="O1180" s="1"/>
    </row>
    <row r="1181" spans="15:15" x14ac:dyDescent="0.25">
      <c r="O1181" s="1"/>
    </row>
    <row r="1182" spans="15:15" x14ac:dyDescent="0.25">
      <c r="O1182" s="1"/>
    </row>
    <row r="1183" spans="15:15" x14ac:dyDescent="0.25">
      <c r="O1183" s="1"/>
    </row>
    <row r="1184" spans="15:15" x14ac:dyDescent="0.25">
      <c r="O1184" s="1"/>
    </row>
    <row r="1185" spans="15:15" x14ac:dyDescent="0.25">
      <c r="O1185" s="1"/>
    </row>
    <row r="1186" spans="15:15" x14ac:dyDescent="0.25">
      <c r="O1186" s="1"/>
    </row>
    <row r="1187" spans="15:15" x14ac:dyDescent="0.25">
      <c r="O1187" s="1"/>
    </row>
    <row r="1188" spans="15:15" x14ac:dyDescent="0.25">
      <c r="O1188" s="1"/>
    </row>
    <row r="1189" spans="15:15" x14ac:dyDescent="0.25">
      <c r="O1189" s="1"/>
    </row>
    <row r="1190" spans="15:15" x14ac:dyDescent="0.25">
      <c r="O1190" s="1"/>
    </row>
    <row r="1191" spans="15:15" x14ac:dyDescent="0.25">
      <c r="O1191" s="1"/>
    </row>
    <row r="1192" spans="15:15" x14ac:dyDescent="0.25">
      <c r="O1192" s="1"/>
    </row>
    <row r="1193" spans="15:15" x14ac:dyDescent="0.25">
      <c r="O1193" s="1"/>
    </row>
    <row r="1194" spans="15:15" x14ac:dyDescent="0.25">
      <c r="O1194" s="1"/>
    </row>
    <row r="1195" spans="15:15" x14ac:dyDescent="0.25">
      <c r="O1195" s="1"/>
    </row>
    <row r="1196" spans="15:15" x14ac:dyDescent="0.25">
      <c r="O1196" s="1"/>
    </row>
    <row r="1197" spans="15:15" x14ac:dyDescent="0.25">
      <c r="O1197" s="1"/>
    </row>
    <row r="1198" spans="15:15" x14ac:dyDescent="0.25">
      <c r="O1198" s="1"/>
    </row>
    <row r="1199" spans="15:15" x14ac:dyDescent="0.25">
      <c r="O1199" s="1"/>
    </row>
    <row r="1200" spans="15:15" x14ac:dyDescent="0.25">
      <c r="O1200" s="1"/>
    </row>
    <row r="1201" spans="15:15" x14ac:dyDescent="0.25">
      <c r="O1201" s="1"/>
    </row>
    <row r="1202" spans="15:15" x14ac:dyDescent="0.25">
      <c r="O1202" s="1"/>
    </row>
    <row r="1203" spans="15:15" x14ac:dyDescent="0.25">
      <c r="O1203" s="1"/>
    </row>
    <row r="1204" spans="15:15" x14ac:dyDescent="0.25">
      <c r="O1204" s="1"/>
    </row>
    <row r="1205" spans="15:15" x14ac:dyDescent="0.25">
      <c r="O1205" s="1"/>
    </row>
    <row r="1206" spans="15:15" x14ac:dyDescent="0.25">
      <c r="O1206" s="1"/>
    </row>
    <row r="1207" spans="15:15" x14ac:dyDescent="0.25">
      <c r="O1207" s="1"/>
    </row>
    <row r="1208" spans="15:15" x14ac:dyDescent="0.25">
      <c r="O1208" s="1"/>
    </row>
    <row r="1209" spans="15:15" x14ac:dyDescent="0.25">
      <c r="O1209" s="1"/>
    </row>
    <row r="1210" spans="15:15" x14ac:dyDescent="0.25">
      <c r="O1210" s="1"/>
    </row>
    <row r="1211" spans="15:15" x14ac:dyDescent="0.25">
      <c r="O1211" s="1"/>
    </row>
    <row r="1212" spans="15:15" x14ac:dyDescent="0.25">
      <c r="O1212" s="1"/>
    </row>
    <row r="1213" spans="15:15" x14ac:dyDescent="0.25">
      <c r="O1213" s="1"/>
    </row>
    <row r="1214" spans="15:15" x14ac:dyDescent="0.25">
      <c r="O1214" s="1"/>
    </row>
    <row r="1215" spans="15:15" x14ac:dyDescent="0.25">
      <c r="O1215" s="1"/>
    </row>
    <row r="1216" spans="15:15" x14ac:dyDescent="0.25">
      <c r="O1216" s="1"/>
    </row>
    <row r="1217" spans="15:15" x14ac:dyDescent="0.25">
      <c r="O1217" s="1"/>
    </row>
    <row r="1218" spans="15:15" x14ac:dyDescent="0.25">
      <c r="O1218" s="1"/>
    </row>
    <row r="1219" spans="15:15" x14ac:dyDescent="0.25">
      <c r="O1219" s="1"/>
    </row>
    <row r="1220" spans="15:15" x14ac:dyDescent="0.25">
      <c r="O1220" s="1"/>
    </row>
    <row r="1221" spans="15:15" x14ac:dyDescent="0.25">
      <c r="O1221" s="1"/>
    </row>
    <row r="1222" spans="15:15" x14ac:dyDescent="0.25">
      <c r="O1222" s="1"/>
    </row>
    <row r="1223" spans="15:15" x14ac:dyDescent="0.25">
      <c r="O1223" s="1"/>
    </row>
    <row r="1224" spans="15:15" x14ac:dyDescent="0.25">
      <c r="O1224" s="1"/>
    </row>
    <row r="1225" spans="15:15" x14ac:dyDescent="0.25">
      <c r="O1225" s="1"/>
    </row>
    <row r="1226" spans="15:15" x14ac:dyDescent="0.25">
      <c r="O1226" s="1"/>
    </row>
    <row r="1227" spans="15:15" x14ac:dyDescent="0.25">
      <c r="O1227" s="1"/>
    </row>
    <row r="1228" spans="15:15" x14ac:dyDescent="0.25">
      <c r="O1228" s="1"/>
    </row>
    <row r="1229" spans="15:15" x14ac:dyDescent="0.25">
      <c r="O1229" s="1"/>
    </row>
    <row r="1230" spans="15:15" x14ac:dyDescent="0.25">
      <c r="O1230" s="1"/>
    </row>
    <row r="1231" spans="15:15" x14ac:dyDescent="0.25">
      <c r="O1231" s="1"/>
    </row>
    <row r="1232" spans="15:15" x14ac:dyDescent="0.25">
      <c r="O1232" s="1"/>
    </row>
    <row r="1233" spans="15:15" x14ac:dyDescent="0.25">
      <c r="O1233" s="1"/>
    </row>
    <row r="1234" spans="15:15" x14ac:dyDescent="0.25">
      <c r="O1234" s="1"/>
    </row>
    <row r="1235" spans="15:15" x14ac:dyDescent="0.25">
      <c r="O1235" s="1"/>
    </row>
    <row r="1236" spans="15:15" x14ac:dyDescent="0.25">
      <c r="O1236" s="1"/>
    </row>
    <row r="1237" spans="15:15" x14ac:dyDescent="0.25">
      <c r="O1237" s="1"/>
    </row>
    <row r="1238" spans="15:15" x14ac:dyDescent="0.25">
      <c r="O1238" s="1"/>
    </row>
    <row r="1239" spans="15:15" x14ac:dyDescent="0.25">
      <c r="O1239" s="1"/>
    </row>
    <row r="1240" spans="15:15" x14ac:dyDescent="0.25">
      <c r="O1240" s="1"/>
    </row>
    <row r="1241" spans="15:15" x14ac:dyDescent="0.25">
      <c r="O1241" s="1"/>
    </row>
    <row r="1242" spans="15:15" x14ac:dyDescent="0.25">
      <c r="O1242" s="1"/>
    </row>
    <row r="1243" spans="15:15" x14ac:dyDescent="0.25">
      <c r="O1243" s="1"/>
    </row>
    <row r="1244" spans="15:15" x14ac:dyDescent="0.25">
      <c r="O1244" s="1"/>
    </row>
    <row r="1245" spans="15:15" x14ac:dyDescent="0.25">
      <c r="O1245" s="1"/>
    </row>
    <row r="1246" spans="15:15" x14ac:dyDescent="0.25">
      <c r="O1246" s="1"/>
    </row>
    <row r="1247" spans="15:15" x14ac:dyDescent="0.25">
      <c r="O1247" s="1"/>
    </row>
    <row r="1248" spans="15:15" x14ac:dyDescent="0.25">
      <c r="O1248" s="1"/>
    </row>
    <row r="1249" spans="15:15" x14ac:dyDescent="0.25">
      <c r="O1249" s="1"/>
    </row>
    <row r="1250" spans="15:15" x14ac:dyDescent="0.25">
      <c r="O1250" s="1"/>
    </row>
    <row r="1251" spans="15:15" x14ac:dyDescent="0.25">
      <c r="O1251" s="1"/>
    </row>
    <row r="1252" spans="15:15" x14ac:dyDescent="0.25">
      <c r="O1252" s="1"/>
    </row>
    <row r="1253" spans="15:15" x14ac:dyDescent="0.25">
      <c r="O1253" s="1"/>
    </row>
    <row r="1254" spans="15:15" x14ac:dyDescent="0.25">
      <c r="O1254" s="1"/>
    </row>
    <row r="1255" spans="15:15" x14ac:dyDescent="0.25">
      <c r="O1255" s="1"/>
    </row>
    <row r="1256" spans="15:15" x14ac:dyDescent="0.25">
      <c r="O1256" s="1"/>
    </row>
    <row r="1257" spans="15:15" x14ac:dyDescent="0.25">
      <c r="O1257" s="1"/>
    </row>
    <row r="1258" spans="15:15" x14ac:dyDescent="0.25">
      <c r="O1258" s="1"/>
    </row>
    <row r="1259" spans="15:15" x14ac:dyDescent="0.25">
      <c r="O1259" s="1"/>
    </row>
    <row r="1260" spans="15:15" x14ac:dyDescent="0.25">
      <c r="O1260" s="1"/>
    </row>
    <row r="1261" spans="15:15" x14ac:dyDescent="0.25">
      <c r="O1261" s="1"/>
    </row>
    <row r="1262" spans="15:15" x14ac:dyDescent="0.25">
      <c r="O1262" s="1"/>
    </row>
    <row r="1263" spans="15:15" x14ac:dyDescent="0.25">
      <c r="O1263" s="1"/>
    </row>
    <row r="1264" spans="15:15" x14ac:dyDescent="0.25">
      <c r="O1264" s="1"/>
    </row>
    <row r="1265" spans="15:15" x14ac:dyDescent="0.25">
      <c r="O1265" s="1"/>
    </row>
    <row r="1266" spans="15:15" x14ac:dyDescent="0.25">
      <c r="O1266" s="1"/>
    </row>
    <row r="1267" spans="15:15" x14ac:dyDescent="0.25">
      <c r="O1267" s="1"/>
    </row>
    <row r="1268" spans="15:15" x14ac:dyDescent="0.25">
      <c r="O1268" s="1"/>
    </row>
    <row r="1269" spans="15:15" x14ac:dyDescent="0.25">
      <c r="O1269" s="1"/>
    </row>
    <row r="1270" spans="15:15" x14ac:dyDescent="0.25">
      <c r="O1270" s="1"/>
    </row>
    <row r="1271" spans="15:15" x14ac:dyDescent="0.25">
      <c r="O1271" s="1"/>
    </row>
    <row r="1272" spans="15:15" x14ac:dyDescent="0.25">
      <c r="O1272" s="1"/>
    </row>
    <row r="1273" spans="15:15" x14ac:dyDescent="0.25">
      <c r="O1273" s="1"/>
    </row>
    <row r="1274" spans="15:15" x14ac:dyDescent="0.25">
      <c r="O1274" s="1"/>
    </row>
    <row r="1275" spans="15:15" x14ac:dyDescent="0.25">
      <c r="O1275" s="1"/>
    </row>
    <row r="1276" spans="15:15" x14ac:dyDescent="0.25">
      <c r="O1276" s="1"/>
    </row>
    <row r="1277" spans="15:15" x14ac:dyDescent="0.25">
      <c r="O1277" s="1"/>
    </row>
    <row r="1278" spans="15:15" x14ac:dyDescent="0.25">
      <c r="O1278" s="1"/>
    </row>
    <row r="1279" spans="15:15" x14ac:dyDescent="0.25">
      <c r="O1279" s="1"/>
    </row>
    <row r="1280" spans="15:15" x14ac:dyDescent="0.25">
      <c r="O1280" s="1"/>
    </row>
    <row r="1281" spans="15:15" x14ac:dyDescent="0.25">
      <c r="O1281" s="1"/>
    </row>
    <row r="1282" spans="15:15" x14ac:dyDescent="0.25">
      <c r="O1282" s="1"/>
    </row>
    <row r="1283" spans="15:15" x14ac:dyDescent="0.25">
      <c r="O1283" s="1"/>
    </row>
    <row r="1284" spans="15:15" x14ac:dyDescent="0.25">
      <c r="O1284" s="1"/>
    </row>
    <row r="1285" spans="15:15" x14ac:dyDescent="0.25">
      <c r="O1285" s="1"/>
    </row>
    <row r="1286" spans="15:15" x14ac:dyDescent="0.25">
      <c r="O1286" s="1"/>
    </row>
    <row r="1287" spans="15:15" x14ac:dyDescent="0.25">
      <c r="O1287" s="1"/>
    </row>
    <row r="1288" spans="15:15" x14ac:dyDescent="0.25">
      <c r="O1288" s="1"/>
    </row>
    <row r="1289" spans="15:15" x14ac:dyDescent="0.25">
      <c r="O1289" s="1"/>
    </row>
    <row r="1290" spans="15:15" x14ac:dyDescent="0.25">
      <c r="O1290" s="1"/>
    </row>
    <row r="1291" spans="15:15" x14ac:dyDescent="0.25">
      <c r="O1291" s="1"/>
    </row>
    <row r="1292" spans="15:15" x14ac:dyDescent="0.25">
      <c r="O1292" s="1"/>
    </row>
    <row r="1293" spans="15:15" x14ac:dyDescent="0.25">
      <c r="O1293" s="1"/>
    </row>
    <row r="1294" spans="15:15" x14ac:dyDescent="0.25">
      <c r="O1294" s="1"/>
    </row>
    <row r="1295" spans="15:15" x14ac:dyDescent="0.25">
      <c r="O1295" s="1"/>
    </row>
    <row r="1296" spans="15:15" x14ac:dyDescent="0.25">
      <c r="O1296" s="1"/>
    </row>
    <row r="1297" spans="15:15" x14ac:dyDescent="0.25">
      <c r="O1297" s="1"/>
    </row>
    <row r="1298" spans="15:15" x14ac:dyDescent="0.25">
      <c r="O1298" s="1"/>
    </row>
    <row r="1299" spans="15:15" x14ac:dyDescent="0.25">
      <c r="O1299" s="1"/>
    </row>
    <row r="1300" spans="15:15" x14ac:dyDescent="0.25">
      <c r="O1300" s="1"/>
    </row>
    <row r="1301" spans="15:15" x14ac:dyDescent="0.25">
      <c r="O1301" s="1"/>
    </row>
    <row r="1302" spans="15:15" x14ac:dyDescent="0.25">
      <c r="O1302" s="1"/>
    </row>
    <row r="1303" spans="15:15" x14ac:dyDescent="0.25">
      <c r="O1303" s="1"/>
    </row>
    <row r="1304" spans="15:15" x14ac:dyDescent="0.25">
      <c r="O1304" s="1"/>
    </row>
    <row r="1305" spans="15:15" x14ac:dyDescent="0.25">
      <c r="O1305" s="1"/>
    </row>
    <row r="1306" spans="15:15" x14ac:dyDescent="0.25">
      <c r="O1306" s="1"/>
    </row>
    <row r="1307" spans="15:15" x14ac:dyDescent="0.25">
      <c r="O1307" s="1"/>
    </row>
    <row r="1308" spans="15:15" x14ac:dyDescent="0.25">
      <c r="O1308" s="1"/>
    </row>
    <row r="1309" spans="15:15" x14ac:dyDescent="0.25">
      <c r="O1309" s="1"/>
    </row>
    <row r="1310" spans="15:15" x14ac:dyDescent="0.25">
      <c r="O1310" s="1"/>
    </row>
    <row r="1311" spans="15:15" x14ac:dyDescent="0.25">
      <c r="O1311" s="1"/>
    </row>
    <row r="1312" spans="15:15" x14ac:dyDescent="0.25">
      <c r="O1312" s="1"/>
    </row>
    <row r="1313" spans="15:15" x14ac:dyDescent="0.25">
      <c r="O1313" s="1"/>
    </row>
    <row r="1314" spans="15:15" x14ac:dyDescent="0.25">
      <c r="O1314" s="1"/>
    </row>
    <row r="1315" spans="15:15" x14ac:dyDescent="0.25">
      <c r="O1315" s="1"/>
    </row>
    <row r="1316" spans="15:15" x14ac:dyDescent="0.25">
      <c r="O1316" s="1"/>
    </row>
    <row r="1317" spans="15:15" x14ac:dyDescent="0.25">
      <c r="O1317" s="1"/>
    </row>
    <row r="1318" spans="15:15" x14ac:dyDescent="0.25">
      <c r="O1318" s="1"/>
    </row>
    <row r="1319" spans="15:15" x14ac:dyDescent="0.25">
      <c r="O1319" s="1"/>
    </row>
    <row r="1320" spans="15:15" x14ac:dyDescent="0.25">
      <c r="O1320" s="1"/>
    </row>
    <row r="1321" spans="15:15" x14ac:dyDescent="0.25">
      <c r="O1321" s="1"/>
    </row>
    <row r="1322" spans="15:15" x14ac:dyDescent="0.25">
      <c r="O1322" s="1"/>
    </row>
    <row r="1323" spans="15:15" x14ac:dyDescent="0.25">
      <c r="O1323" s="1"/>
    </row>
    <row r="1324" spans="15:15" x14ac:dyDescent="0.25">
      <c r="O1324" s="1"/>
    </row>
    <row r="1325" spans="15:15" x14ac:dyDescent="0.25">
      <c r="O1325" s="1"/>
    </row>
    <row r="1326" spans="15:15" x14ac:dyDescent="0.25">
      <c r="O1326" s="1"/>
    </row>
    <row r="1327" spans="15:15" x14ac:dyDescent="0.25">
      <c r="O1327" s="1"/>
    </row>
    <row r="1328" spans="15:15" x14ac:dyDescent="0.25">
      <c r="O1328" s="1"/>
    </row>
    <row r="1329" spans="15:15" x14ac:dyDescent="0.25">
      <c r="O1329" s="1"/>
    </row>
    <row r="1330" spans="15:15" x14ac:dyDescent="0.25">
      <c r="O1330" s="1"/>
    </row>
    <row r="1331" spans="15:15" x14ac:dyDescent="0.25">
      <c r="O1331" s="1"/>
    </row>
    <row r="1332" spans="15:15" x14ac:dyDescent="0.25">
      <c r="O1332" s="1"/>
    </row>
    <row r="1333" spans="15:15" x14ac:dyDescent="0.25">
      <c r="O1333" s="1"/>
    </row>
    <row r="1334" spans="15:15" x14ac:dyDescent="0.25">
      <c r="O1334" s="1"/>
    </row>
    <row r="1335" spans="15:15" x14ac:dyDescent="0.25">
      <c r="O1335" s="1"/>
    </row>
    <row r="1336" spans="15:15" x14ac:dyDescent="0.25">
      <c r="O1336" s="1"/>
    </row>
    <row r="1337" spans="15:15" x14ac:dyDescent="0.25">
      <c r="O1337" s="1"/>
    </row>
    <row r="1338" spans="15:15" x14ac:dyDescent="0.25">
      <c r="O1338" s="1"/>
    </row>
    <row r="1339" spans="15:15" x14ac:dyDescent="0.25">
      <c r="O1339" s="1"/>
    </row>
    <row r="1340" spans="15:15" x14ac:dyDescent="0.25">
      <c r="O1340" s="1"/>
    </row>
    <row r="1341" spans="15:15" x14ac:dyDescent="0.25">
      <c r="O1341" s="1"/>
    </row>
    <row r="1342" spans="15:15" x14ac:dyDescent="0.25">
      <c r="O1342" s="1"/>
    </row>
    <row r="1343" spans="15:15" x14ac:dyDescent="0.25">
      <c r="O1343" s="1"/>
    </row>
    <row r="1344" spans="15:15" x14ac:dyDescent="0.25">
      <c r="O1344" s="1"/>
    </row>
    <row r="1345" spans="15:15" x14ac:dyDescent="0.25">
      <c r="O1345" s="1"/>
    </row>
    <row r="1346" spans="15:15" x14ac:dyDescent="0.25">
      <c r="O1346" s="1"/>
    </row>
    <row r="1347" spans="15:15" x14ac:dyDescent="0.25">
      <c r="O1347" s="1"/>
    </row>
    <row r="1348" spans="15:15" x14ac:dyDescent="0.25">
      <c r="O1348" s="1"/>
    </row>
    <row r="1349" spans="15:15" x14ac:dyDescent="0.25">
      <c r="O1349" s="1"/>
    </row>
    <row r="1350" spans="15:15" x14ac:dyDescent="0.25">
      <c r="O1350" s="1"/>
    </row>
    <row r="1351" spans="15:15" x14ac:dyDescent="0.25">
      <c r="O1351" s="1"/>
    </row>
    <row r="1352" spans="15:15" x14ac:dyDescent="0.25">
      <c r="O1352" s="1"/>
    </row>
    <row r="1353" spans="15:15" x14ac:dyDescent="0.25">
      <c r="O1353" s="1"/>
    </row>
    <row r="1354" spans="15:15" x14ac:dyDescent="0.25">
      <c r="O1354" s="1"/>
    </row>
    <row r="1355" spans="15:15" x14ac:dyDescent="0.25">
      <c r="O1355" s="1"/>
    </row>
    <row r="1356" spans="15:15" x14ac:dyDescent="0.25">
      <c r="O1356" s="1"/>
    </row>
    <row r="1357" spans="15:15" x14ac:dyDescent="0.25">
      <c r="O1357" s="1"/>
    </row>
    <row r="1358" spans="15:15" x14ac:dyDescent="0.25">
      <c r="O1358" s="1"/>
    </row>
    <row r="1359" spans="15:15" x14ac:dyDescent="0.25">
      <c r="O1359" s="1"/>
    </row>
    <row r="1360" spans="15:15" x14ac:dyDescent="0.25">
      <c r="O1360" s="1"/>
    </row>
    <row r="1361" spans="15:15" x14ac:dyDescent="0.25">
      <c r="O1361" s="1"/>
    </row>
    <row r="1362" spans="15:15" x14ac:dyDescent="0.25">
      <c r="O1362" s="1"/>
    </row>
    <row r="1363" spans="15:15" x14ac:dyDescent="0.25">
      <c r="O1363" s="1"/>
    </row>
    <row r="1364" spans="15:15" x14ac:dyDescent="0.25">
      <c r="O1364" s="1"/>
    </row>
    <row r="1365" spans="15:15" x14ac:dyDescent="0.25">
      <c r="O1365" s="1"/>
    </row>
    <row r="1366" spans="15:15" x14ac:dyDescent="0.25">
      <c r="O1366" s="1"/>
    </row>
    <row r="1367" spans="15:15" x14ac:dyDescent="0.25">
      <c r="O1367" s="1"/>
    </row>
    <row r="1368" spans="15:15" x14ac:dyDescent="0.25">
      <c r="O1368" s="1"/>
    </row>
    <row r="1369" spans="15:15" x14ac:dyDescent="0.25">
      <c r="O1369" s="1"/>
    </row>
    <row r="1370" spans="15:15" x14ac:dyDescent="0.25">
      <c r="O1370" s="1"/>
    </row>
    <row r="1371" spans="15:15" x14ac:dyDescent="0.25">
      <c r="O1371" s="1"/>
    </row>
    <row r="1372" spans="15:15" x14ac:dyDescent="0.25">
      <c r="O1372" s="1"/>
    </row>
    <row r="1373" spans="15:15" x14ac:dyDescent="0.25">
      <c r="O1373" s="1"/>
    </row>
    <row r="1374" spans="15:15" x14ac:dyDescent="0.25">
      <c r="O1374" s="1"/>
    </row>
    <row r="1375" spans="15:15" x14ac:dyDescent="0.25">
      <c r="O1375" s="1"/>
    </row>
    <row r="1376" spans="15:15" x14ac:dyDescent="0.25">
      <c r="O1376" s="1"/>
    </row>
    <row r="1377" spans="15:15" x14ac:dyDescent="0.25">
      <c r="O1377" s="1"/>
    </row>
    <row r="1378" spans="15:15" x14ac:dyDescent="0.25">
      <c r="O1378" s="1"/>
    </row>
    <row r="1379" spans="15:15" x14ac:dyDescent="0.25">
      <c r="O1379" s="1"/>
    </row>
    <row r="1380" spans="15:15" x14ac:dyDescent="0.25">
      <c r="O1380" s="1"/>
    </row>
    <row r="1381" spans="15:15" x14ac:dyDescent="0.25">
      <c r="O1381" s="1"/>
    </row>
    <row r="1382" spans="15:15" x14ac:dyDescent="0.25">
      <c r="O1382" s="1"/>
    </row>
    <row r="1383" spans="15:15" x14ac:dyDescent="0.25">
      <c r="O1383" s="1"/>
    </row>
    <row r="1384" spans="15:15" x14ac:dyDescent="0.25">
      <c r="O1384" s="1"/>
    </row>
    <row r="1385" spans="15:15" x14ac:dyDescent="0.25">
      <c r="O1385" s="1"/>
    </row>
    <row r="1386" spans="15:15" x14ac:dyDescent="0.25">
      <c r="O1386" s="1"/>
    </row>
    <row r="1387" spans="15:15" x14ac:dyDescent="0.25">
      <c r="O1387" s="1"/>
    </row>
    <row r="1388" spans="15:15" x14ac:dyDescent="0.25">
      <c r="O1388" s="1"/>
    </row>
    <row r="1389" spans="15:15" x14ac:dyDescent="0.25">
      <c r="O1389" s="1"/>
    </row>
    <row r="1390" spans="15:15" x14ac:dyDescent="0.25">
      <c r="O1390" s="1"/>
    </row>
    <row r="1391" spans="15:15" x14ac:dyDescent="0.25">
      <c r="O1391" s="1"/>
    </row>
    <row r="1392" spans="15:15" x14ac:dyDescent="0.25">
      <c r="O1392" s="1"/>
    </row>
    <row r="1393" spans="15:15" x14ac:dyDescent="0.25">
      <c r="O1393" s="1"/>
    </row>
    <row r="1394" spans="15:15" x14ac:dyDescent="0.25">
      <c r="O1394" s="1"/>
    </row>
    <row r="1395" spans="15:15" x14ac:dyDescent="0.25">
      <c r="O1395" s="1"/>
    </row>
    <row r="1396" spans="15:15" x14ac:dyDescent="0.25">
      <c r="O1396" s="1"/>
    </row>
    <row r="1397" spans="15:15" x14ac:dyDescent="0.25">
      <c r="O1397" s="1"/>
    </row>
    <row r="1398" spans="15:15" x14ac:dyDescent="0.25">
      <c r="O1398" s="1"/>
    </row>
    <row r="1399" spans="15:15" x14ac:dyDescent="0.25">
      <c r="O1399" s="1"/>
    </row>
    <row r="1400" spans="15:15" x14ac:dyDescent="0.25">
      <c r="O1400" s="1"/>
    </row>
    <row r="1401" spans="15:15" x14ac:dyDescent="0.25">
      <c r="O1401" s="1"/>
    </row>
    <row r="1402" spans="15:15" x14ac:dyDescent="0.25">
      <c r="O1402" s="1"/>
    </row>
    <row r="1403" spans="15:15" x14ac:dyDescent="0.25">
      <c r="O1403" s="1"/>
    </row>
    <row r="1404" spans="15:15" x14ac:dyDescent="0.25">
      <c r="O1404" s="1"/>
    </row>
    <row r="1405" spans="15:15" x14ac:dyDescent="0.25">
      <c r="O1405" s="1"/>
    </row>
    <row r="1406" spans="15:15" x14ac:dyDescent="0.25">
      <c r="O1406" s="1"/>
    </row>
    <row r="1407" spans="15:15" x14ac:dyDescent="0.25">
      <c r="O1407" s="1"/>
    </row>
    <row r="1408" spans="15:15" x14ac:dyDescent="0.25">
      <c r="O1408" s="1"/>
    </row>
    <row r="1409" spans="15:15" x14ac:dyDescent="0.25">
      <c r="O1409" s="1"/>
    </row>
    <row r="1410" spans="15:15" x14ac:dyDescent="0.25">
      <c r="O1410" s="1"/>
    </row>
    <row r="1411" spans="15:15" x14ac:dyDescent="0.25">
      <c r="O1411" s="1"/>
    </row>
    <row r="1412" spans="15:15" x14ac:dyDescent="0.25">
      <c r="O1412" s="1"/>
    </row>
    <row r="1413" spans="15:15" x14ac:dyDescent="0.25">
      <c r="O1413" s="1"/>
    </row>
    <row r="1414" spans="15:15" x14ac:dyDescent="0.25">
      <c r="O1414" s="1"/>
    </row>
    <row r="1415" spans="15:15" x14ac:dyDescent="0.25">
      <c r="O1415" s="1"/>
    </row>
    <row r="1416" spans="15:15" x14ac:dyDescent="0.25">
      <c r="O1416" s="1"/>
    </row>
    <row r="1417" spans="15:15" x14ac:dyDescent="0.25">
      <c r="O1417" s="1"/>
    </row>
    <row r="1418" spans="15:15" x14ac:dyDescent="0.25">
      <c r="O1418" s="1"/>
    </row>
    <row r="1419" spans="15:15" x14ac:dyDescent="0.25">
      <c r="O1419" s="1"/>
    </row>
    <row r="1420" spans="15:15" x14ac:dyDescent="0.25">
      <c r="O1420" s="1"/>
    </row>
    <row r="1421" spans="15:15" x14ac:dyDescent="0.25">
      <c r="O1421" s="1"/>
    </row>
    <row r="1422" spans="15:15" x14ac:dyDescent="0.25">
      <c r="O1422" s="1"/>
    </row>
    <row r="1423" spans="15:15" x14ac:dyDescent="0.25">
      <c r="O1423" s="1"/>
    </row>
    <row r="1424" spans="15:15" x14ac:dyDescent="0.25">
      <c r="O1424" s="1"/>
    </row>
    <row r="1425" spans="15:15" x14ac:dyDescent="0.25">
      <c r="O1425" s="1"/>
    </row>
    <row r="1426" spans="15:15" x14ac:dyDescent="0.25">
      <c r="O1426" s="1"/>
    </row>
    <row r="1427" spans="15:15" x14ac:dyDescent="0.25">
      <c r="O1427" s="1"/>
    </row>
    <row r="1428" spans="15:15" x14ac:dyDescent="0.25">
      <c r="O1428" s="1"/>
    </row>
    <row r="1429" spans="15:15" x14ac:dyDescent="0.25">
      <c r="O1429" s="1"/>
    </row>
    <row r="1430" spans="15:15" x14ac:dyDescent="0.25">
      <c r="O1430" s="1"/>
    </row>
    <row r="1431" spans="15:15" x14ac:dyDescent="0.25">
      <c r="O1431" s="1"/>
    </row>
    <row r="1432" spans="15:15" x14ac:dyDescent="0.25">
      <c r="O1432" s="1"/>
    </row>
    <row r="1433" spans="15:15" x14ac:dyDescent="0.25">
      <c r="O1433" s="1"/>
    </row>
    <row r="1434" spans="15:15" x14ac:dyDescent="0.25">
      <c r="O1434" s="1"/>
    </row>
    <row r="1435" spans="15:15" x14ac:dyDescent="0.25">
      <c r="O1435" s="1"/>
    </row>
    <row r="1436" spans="15:15" x14ac:dyDescent="0.25">
      <c r="O1436" s="1"/>
    </row>
    <row r="1437" spans="15:15" x14ac:dyDescent="0.25">
      <c r="O1437" s="1"/>
    </row>
    <row r="1438" spans="15:15" x14ac:dyDescent="0.25">
      <c r="O1438" s="1"/>
    </row>
    <row r="1439" spans="15:15" x14ac:dyDescent="0.25">
      <c r="O1439" s="1"/>
    </row>
    <row r="1440" spans="15:15" x14ac:dyDescent="0.25">
      <c r="O1440" s="1"/>
    </row>
    <row r="1441" spans="15:15" x14ac:dyDescent="0.25">
      <c r="O1441" s="1"/>
    </row>
    <row r="1442" spans="15:15" x14ac:dyDescent="0.25">
      <c r="O1442" s="1"/>
    </row>
    <row r="1443" spans="15:15" x14ac:dyDescent="0.25">
      <c r="O1443" s="1"/>
    </row>
    <row r="1444" spans="15:15" x14ac:dyDescent="0.25">
      <c r="O1444" s="1"/>
    </row>
    <row r="1445" spans="15:15" x14ac:dyDescent="0.25">
      <c r="O1445" s="1"/>
    </row>
    <row r="1446" spans="15:15" x14ac:dyDescent="0.25">
      <c r="O1446" s="1"/>
    </row>
    <row r="1447" spans="15:15" x14ac:dyDescent="0.25">
      <c r="O1447" s="1"/>
    </row>
    <row r="1448" spans="15:15" x14ac:dyDescent="0.25">
      <c r="O1448" s="1"/>
    </row>
    <row r="1449" spans="15:15" x14ac:dyDescent="0.25">
      <c r="O1449" s="1"/>
    </row>
    <row r="1450" spans="15:15" x14ac:dyDescent="0.25">
      <c r="O1450" s="1"/>
    </row>
    <row r="1451" spans="15:15" x14ac:dyDescent="0.25">
      <c r="O1451" s="1"/>
    </row>
    <row r="1452" spans="15:15" x14ac:dyDescent="0.25">
      <c r="O1452" s="1"/>
    </row>
    <row r="1453" spans="15:15" x14ac:dyDescent="0.25">
      <c r="O1453" s="1"/>
    </row>
    <row r="1454" spans="15:15" x14ac:dyDescent="0.25">
      <c r="O1454" s="1"/>
    </row>
    <row r="1455" spans="15:15" x14ac:dyDescent="0.25">
      <c r="O1455" s="1"/>
    </row>
    <row r="1456" spans="15:15" x14ac:dyDescent="0.25">
      <c r="O1456" s="1"/>
    </row>
    <row r="1457" spans="15:15" x14ac:dyDescent="0.25">
      <c r="O1457" s="1"/>
    </row>
    <row r="1458" spans="15:15" x14ac:dyDescent="0.25">
      <c r="O1458" s="1"/>
    </row>
    <row r="1459" spans="15:15" x14ac:dyDescent="0.25">
      <c r="O1459" s="1"/>
    </row>
    <row r="1460" spans="15:15" x14ac:dyDescent="0.25">
      <c r="O1460" s="1"/>
    </row>
    <row r="1461" spans="15:15" x14ac:dyDescent="0.25">
      <c r="O1461" s="1"/>
    </row>
    <row r="1462" spans="15:15" x14ac:dyDescent="0.25">
      <c r="O1462" s="1"/>
    </row>
    <row r="1463" spans="15:15" x14ac:dyDescent="0.25">
      <c r="O1463" s="1"/>
    </row>
    <row r="1464" spans="15:15" x14ac:dyDescent="0.25">
      <c r="O1464" s="1"/>
    </row>
    <row r="1465" spans="15:15" x14ac:dyDescent="0.25">
      <c r="O1465" s="1"/>
    </row>
    <row r="1466" spans="15:15" x14ac:dyDescent="0.25">
      <c r="O1466" s="1"/>
    </row>
    <row r="1467" spans="15:15" x14ac:dyDescent="0.25">
      <c r="O1467" s="1"/>
    </row>
    <row r="1468" spans="15:15" x14ac:dyDescent="0.25">
      <c r="O1468" s="1"/>
    </row>
    <row r="1469" spans="15:15" x14ac:dyDescent="0.25">
      <c r="O1469" s="1"/>
    </row>
    <row r="1470" spans="15:15" x14ac:dyDescent="0.25">
      <c r="O1470" s="1"/>
    </row>
    <row r="1471" spans="15:15" x14ac:dyDescent="0.25">
      <c r="O1471" s="1"/>
    </row>
    <row r="1472" spans="15:15" x14ac:dyDescent="0.25">
      <c r="O1472" s="1"/>
    </row>
    <row r="1473" spans="15:15" x14ac:dyDescent="0.25">
      <c r="O1473" s="1"/>
    </row>
    <row r="1474" spans="15:15" x14ac:dyDescent="0.25">
      <c r="O1474" s="1"/>
    </row>
    <row r="1475" spans="15:15" x14ac:dyDescent="0.25">
      <c r="O1475" s="1"/>
    </row>
    <row r="1476" spans="15:15" x14ac:dyDescent="0.25">
      <c r="O1476" s="1"/>
    </row>
    <row r="1477" spans="15:15" x14ac:dyDescent="0.25">
      <c r="O1477" s="1"/>
    </row>
    <row r="1478" spans="15:15" x14ac:dyDescent="0.25">
      <c r="O1478" s="1"/>
    </row>
    <row r="1479" spans="15:15" x14ac:dyDescent="0.25">
      <c r="O1479" s="1"/>
    </row>
    <row r="1480" spans="15:15" x14ac:dyDescent="0.25">
      <c r="O1480" s="1"/>
    </row>
    <row r="1481" spans="15:15" x14ac:dyDescent="0.25">
      <c r="O1481" s="1"/>
    </row>
    <row r="1482" spans="15:15" x14ac:dyDescent="0.25">
      <c r="O1482" s="1"/>
    </row>
    <row r="1483" spans="15:15" x14ac:dyDescent="0.25">
      <c r="O1483" s="1"/>
    </row>
    <row r="1484" spans="15:15" x14ac:dyDescent="0.25">
      <c r="O1484" s="1"/>
    </row>
    <row r="1485" spans="15:15" x14ac:dyDescent="0.25">
      <c r="O1485" s="1"/>
    </row>
    <row r="1486" spans="15:15" x14ac:dyDescent="0.25">
      <c r="O1486" s="1"/>
    </row>
    <row r="1487" spans="15:15" x14ac:dyDescent="0.25">
      <c r="O1487" s="1"/>
    </row>
    <row r="1488" spans="15:15" x14ac:dyDescent="0.25">
      <c r="O1488" s="1"/>
    </row>
    <row r="1489" spans="15:15" x14ac:dyDescent="0.25">
      <c r="O1489" s="1"/>
    </row>
    <row r="1490" spans="15:15" x14ac:dyDescent="0.25">
      <c r="O1490" s="1"/>
    </row>
    <row r="1491" spans="15:15" x14ac:dyDescent="0.25">
      <c r="O1491" s="1"/>
    </row>
    <row r="1492" spans="15:15" x14ac:dyDescent="0.25">
      <c r="O1492" s="1"/>
    </row>
    <row r="1493" spans="15:15" x14ac:dyDescent="0.25">
      <c r="O1493" s="1"/>
    </row>
    <row r="1494" spans="15:15" x14ac:dyDescent="0.25">
      <c r="O1494" s="1"/>
    </row>
    <row r="1495" spans="15:15" x14ac:dyDescent="0.25">
      <c r="O1495" s="1"/>
    </row>
    <row r="1496" spans="15:15" x14ac:dyDescent="0.25">
      <c r="O1496" s="1"/>
    </row>
    <row r="1497" spans="15:15" x14ac:dyDescent="0.25">
      <c r="O1497" s="1"/>
    </row>
    <row r="1498" spans="15:15" x14ac:dyDescent="0.25">
      <c r="O1498" s="1"/>
    </row>
    <row r="1499" spans="15:15" x14ac:dyDescent="0.25">
      <c r="O1499" s="1"/>
    </row>
    <row r="1500" spans="15:15" x14ac:dyDescent="0.25">
      <c r="O1500" s="1"/>
    </row>
    <row r="1501" spans="15:15" x14ac:dyDescent="0.25">
      <c r="O1501" s="1"/>
    </row>
    <row r="1502" spans="15:15" x14ac:dyDescent="0.25">
      <c r="O1502" s="1"/>
    </row>
    <row r="1503" spans="15:15" x14ac:dyDescent="0.25">
      <c r="O1503" s="1"/>
    </row>
    <row r="1504" spans="15:15" x14ac:dyDescent="0.25">
      <c r="O1504" s="1"/>
    </row>
    <row r="1505" spans="15:15" x14ac:dyDescent="0.25">
      <c r="O1505" s="1"/>
    </row>
    <row r="1506" spans="15:15" x14ac:dyDescent="0.25">
      <c r="O1506" s="1"/>
    </row>
    <row r="1507" spans="15:15" x14ac:dyDescent="0.25">
      <c r="O1507" s="1"/>
    </row>
    <row r="1508" spans="15:15" x14ac:dyDescent="0.25">
      <c r="O1508" s="1"/>
    </row>
    <row r="1509" spans="15:15" x14ac:dyDescent="0.25">
      <c r="O1509" s="1"/>
    </row>
    <row r="1510" spans="15:15" x14ac:dyDescent="0.25">
      <c r="O1510" s="1"/>
    </row>
    <row r="1511" spans="15:15" x14ac:dyDescent="0.25">
      <c r="O1511" s="1"/>
    </row>
    <row r="1512" spans="15:15" x14ac:dyDescent="0.25">
      <c r="O1512" s="1"/>
    </row>
    <row r="1513" spans="15:15" x14ac:dyDescent="0.25">
      <c r="O1513" s="1"/>
    </row>
    <row r="1514" spans="15:15" x14ac:dyDescent="0.25">
      <c r="O1514" s="1"/>
    </row>
    <row r="1515" spans="15:15" x14ac:dyDescent="0.25">
      <c r="O1515" s="1"/>
    </row>
    <row r="1516" spans="15:15" x14ac:dyDescent="0.25">
      <c r="O1516" s="1"/>
    </row>
    <row r="1517" spans="15:15" x14ac:dyDescent="0.25">
      <c r="O1517" s="1"/>
    </row>
    <row r="1518" spans="15:15" x14ac:dyDescent="0.25">
      <c r="O1518" s="1"/>
    </row>
    <row r="1519" spans="15:15" x14ac:dyDescent="0.25">
      <c r="O1519" s="1"/>
    </row>
    <row r="1520" spans="15:15" x14ac:dyDescent="0.25">
      <c r="O1520" s="1"/>
    </row>
    <row r="1521" spans="15:15" x14ac:dyDescent="0.25">
      <c r="O1521" s="1"/>
    </row>
    <row r="1522" spans="15:15" x14ac:dyDescent="0.25">
      <c r="O1522" s="1"/>
    </row>
    <row r="1523" spans="15:15" x14ac:dyDescent="0.25">
      <c r="O1523" s="1"/>
    </row>
    <row r="1524" spans="15:15" x14ac:dyDescent="0.25">
      <c r="O1524" s="1"/>
    </row>
    <row r="1525" spans="15:15" x14ac:dyDescent="0.25">
      <c r="O1525" s="1"/>
    </row>
    <row r="1526" spans="15:15" x14ac:dyDescent="0.25">
      <c r="O1526" s="1"/>
    </row>
    <row r="1527" spans="15:15" x14ac:dyDescent="0.25">
      <c r="O1527" s="1"/>
    </row>
    <row r="1528" spans="15:15" x14ac:dyDescent="0.25">
      <c r="O1528" s="1"/>
    </row>
    <row r="1529" spans="15:15" x14ac:dyDescent="0.25">
      <c r="O1529" s="1"/>
    </row>
    <row r="1530" spans="15:15" x14ac:dyDescent="0.25">
      <c r="O1530" s="1"/>
    </row>
    <row r="1531" spans="15:15" x14ac:dyDescent="0.25">
      <c r="O1531" s="1"/>
    </row>
    <row r="1532" spans="15:15" x14ac:dyDescent="0.25">
      <c r="O1532" s="1"/>
    </row>
    <row r="1533" spans="15:15" x14ac:dyDescent="0.25">
      <c r="O1533" s="1"/>
    </row>
    <row r="1534" spans="15:15" x14ac:dyDescent="0.25">
      <c r="O1534" s="1"/>
    </row>
    <row r="1535" spans="15:15" x14ac:dyDescent="0.25">
      <c r="O1535" s="1"/>
    </row>
    <row r="1536" spans="15:15" x14ac:dyDescent="0.25">
      <c r="O1536" s="1"/>
    </row>
    <row r="1537" spans="15:15" x14ac:dyDescent="0.25">
      <c r="O1537" s="1"/>
    </row>
    <row r="1538" spans="15:15" x14ac:dyDescent="0.25">
      <c r="O1538" s="1"/>
    </row>
    <row r="1539" spans="15:15" x14ac:dyDescent="0.25">
      <c r="O1539" s="1"/>
    </row>
    <row r="1540" spans="15:15" x14ac:dyDescent="0.25">
      <c r="O1540" s="1"/>
    </row>
    <row r="1541" spans="15:15" x14ac:dyDescent="0.25">
      <c r="O1541" s="1"/>
    </row>
    <row r="1542" spans="15:15" x14ac:dyDescent="0.25">
      <c r="O1542" s="1"/>
    </row>
    <row r="1543" spans="15:15" x14ac:dyDescent="0.25">
      <c r="O1543" s="1"/>
    </row>
    <row r="1544" spans="15:15" x14ac:dyDescent="0.25">
      <c r="O1544" s="1"/>
    </row>
    <row r="1545" spans="15:15" x14ac:dyDescent="0.25">
      <c r="O1545" s="1"/>
    </row>
    <row r="1546" spans="15:15" x14ac:dyDescent="0.25">
      <c r="O1546" s="1"/>
    </row>
    <row r="1547" spans="15:15" x14ac:dyDescent="0.25">
      <c r="O1547" s="1"/>
    </row>
    <row r="1548" spans="15:15" x14ac:dyDescent="0.25">
      <c r="O1548" s="1"/>
    </row>
    <row r="1549" spans="15:15" x14ac:dyDescent="0.25">
      <c r="O1549" s="1"/>
    </row>
    <row r="1550" spans="15:15" x14ac:dyDescent="0.25">
      <c r="O1550" s="1"/>
    </row>
    <row r="1551" spans="15:15" x14ac:dyDescent="0.25">
      <c r="O1551" s="1"/>
    </row>
    <row r="1552" spans="15:15" x14ac:dyDescent="0.25">
      <c r="O1552" s="1"/>
    </row>
    <row r="1553" spans="15:15" x14ac:dyDescent="0.25">
      <c r="O1553" s="1"/>
    </row>
    <row r="1554" spans="15:15" x14ac:dyDescent="0.25">
      <c r="O1554" s="1"/>
    </row>
    <row r="1555" spans="15:15" x14ac:dyDescent="0.25">
      <c r="O1555" s="1"/>
    </row>
    <row r="1556" spans="15:15" x14ac:dyDescent="0.25">
      <c r="O1556" s="1"/>
    </row>
    <row r="1557" spans="15:15" x14ac:dyDescent="0.25">
      <c r="O1557" s="1"/>
    </row>
    <row r="1558" spans="15:15" x14ac:dyDescent="0.25">
      <c r="O1558" s="1"/>
    </row>
    <row r="1559" spans="15:15" x14ac:dyDescent="0.25">
      <c r="O1559" s="1"/>
    </row>
    <row r="1560" spans="15:15" x14ac:dyDescent="0.25">
      <c r="O1560" s="1"/>
    </row>
    <row r="1561" spans="15:15" x14ac:dyDescent="0.25">
      <c r="O1561" s="1"/>
    </row>
    <row r="1562" spans="15:15" x14ac:dyDescent="0.25">
      <c r="O1562" s="1"/>
    </row>
    <row r="1563" spans="15:15" x14ac:dyDescent="0.25">
      <c r="O1563" s="1"/>
    </row>
    <row r="1564" spans="15:15" x14ac:dyDescent="0.25">
      <c r="O1564" s="1"/>
    </row>
    <row r="1565" spans="15:15" x14ac:dyDescent="0.25">
      <c r="O1565" s="1"/>
    </row>
    <row r="1566" spans="15:15" x14ac:dyDescent="0.25">
      <c r="O1566" s="1"/>
    </row>
    <row r="1567" spans="15:15" x14ac:dyDescent="0.25">
      <c r="O1567" s="1"/>
    </row>
    <row r="1568" spans="15:15" x14ac:dyDescent="0.25">
      <c r="O1568" s="1"/>
    </row>
    <row r="1569" spans="15:15" x14ac:dyDescent="0.25">
      <c r="O1569" s="1"/>
    </row>
    <row r="1570" spans="15:15" x14ac:dyDescent="0.25">
      <c r="O1570" s="1"/>
    </row>
    <row r="1571" spans="15:15" x14ac:dyDescent="0.25">
      <c r="O1571" s="1"/>
    </row>
    <row r="1572" spans="15:15" x14ac:dyDescent="0.25">
      <c r="O1572" s="1"/>
    </row>
    <row r="1573" spans="15:15" x14ac:dyDescent="0.25">
      <c r="O1573" s="1"/>
    </row>
    <row r="1574" spans="15:15" x14ac:dyDescent="0.25">
      <c r="O1574" s="1"/>
    </row>
    <row r="1575" spans="15:15" x14ac:dyDescent="0.25">
      <c r="O1575" s="1"/>
    </row>
    <row r="1576" spans="15:15" x14ac:dyDescent="0.25">
      <c r="O1576" s="1"/>
    </row>
    <row r="1577" spans="15:15" x14ac:dyDescent="0.25">
      <c r="O1577" s="1"/>
    </row>
    <row r="1578" spans="15:15" x14ac:dyDescent="0.25">
      <c r="O1578" s="1"/>
    </row>
    <row r="1579" spans="15:15" x14ac:dyDescent="0.25">
      <c r="O1579" s="1"/>
    </row>
    <row r="1580" spans="15:15" x14ac:dyDescent="0.25">
      <c r="O1580" s="1"/>
    </row>
    <row r="1581" spans="15:15" x14ac:dyDescent="0.25">
      <c r="O1581" s="1"/>
    </row>
    <row r="1582" spans="15:15" x14ac:dyDescent="0.25">
      <c r="O1582" s="1"/>
    </row>
    <row r="1583" spans="15:15" x14ac:dyDescent="0.25">
      <c r="O1583" s="1"/>
    </row>
    <row r="1584" spans="15:15" x14ac:dyDescent="0.25">
      <c r="O1584" s="1"/>
    </row>
    <row r="1585" spans="15:15" x14ac:dyDescent="0.25">
      <c r="O1585" s="1"/>
    </row>
    <row r="1586" spans="15:15" x14ac:dyDescent="0.25">
      <c r="O1586" s="1"/>
    </row>
    <row r="1587" spans="15:15" x14ac:dyDescent="0.25">
      <c r="O1587" s="1"/>
    </row>
    <row r="1588" spans="15:15" x14ac:dyDescent="0.25">
      <c r="O1588" s="1"/>
    </row>
    <row r="1589" spans="15:15" x14ac:dyDescent="0.25">
      <c r="O1589" s="1"/>
    </row>
    <row r="1590" spans="15:15" x14ac:dyDescent="0.25">
      <c r="O1590" s="1"/>
    </row>
    <row r="1591" spans="15:15" x14ac:dyDescent="0.25">
      <c r="O1591" s="1"/>
    </row>
    <row r="1592" spans="15:15" x14ac:dyDescent="0.25">
      <c r="O1592" s="1"/>
    </row>
    <row r="1593" spans="15:15" x14ac:dyDescent="0.25">
      <c r="O1593" s="1"/>
    </row>
    <row r="1594" spans="15:15" x14ac:dyDescent="0.25">
      <c r="O1594" s="1"/>
    </row>
    <row r="1595" spans="15:15" x14ac:dyDescent="0.25">
      <c r="O1595" s="1"/>
    </row>
    <row r="1596" spans="15:15" x14ac:dyDescent="0.25">
      <c r="O1596" s="1"/>
    </row>
    <row r="1597" spans="15:15" x14ac:dyDescent="0.25">
      <c r="O1597" s="1"/>
    </row>
    <row r="1598" spans="15:15" x14ac:dyDescent="0.25">
      <c r="O1598" s="1"/>
    </row>
    <row r="1599" spans="15:15" x14ac:dyDescent="0.25">
      <c r="O1599" s="1"/>
    </row>
    <row r="1600" spans="15:15" x14ac:dyDescent="0.25">
      <c r="O1600" s="1"/>
    </row>
    <row r="1601" spans="15:15" x14ac:dyDescent="0.25">
      <c r="O1601" s="1"/>
    </row>
    <row r="1602" spans="15:15" x14ac:dyDescent="0.25">
      <c r="O1602" s="1"/>
    </row>
    <row r="1603" spans="15:15" x14ac:dyDescent="0.25">
      <c r="O1603" s="1"/>
    </row>
    <row r="1604" spans="15:15" x14ac:dyDescent="0.25">
      <c r="O1604" s="1"/>
    </row>
    <row r="1605" spans="15:15" x14ac:dyDescent="0.25">
      <c r="O1605" s="1"/>
    </row>
    <row r="1606" spans="15:15" x14ac:dyDescent="0.25">
      <c r="O1606" s="1"/>
    </row>
    <row r="1607" spans="15:15" x14ac:dyDescent="0.25">
      <c r="O1607" s="1"/>
    </row>
    <row r="1608" spans="15:15" x14ac:dyDescent="0.25">
      <c r="O1608" s="1"/>
    </row>
    <row r="1609" spans="15:15" x14ac:dyDescent="0.25">
      <c r="O1609" s="1"/>
    </row>
    <row r="1610" spans="15:15" x14ac:dyDescent="0.25">
      <c r="O1610" s="1"/>
    </row>
    <row r="1611" spans="15:15" x14ac:dyDescent="0.25">
      <c r="O1611" s="1"/>
    </row>
    <row r="1612" spans="15:15" x14ac:dyDescent="0.25">
      <c r="O1612" s="1"/>
    </row>
    <row r="1613" spans="15:15" x14ac:dyDescent="0.25">
      <c r="O1613" s="1"/>
    </row>
    <row r="1614" spans="15:15" x14ac:dyDescent="0.25">
      <c r="O1614" s="1"/>
    </row>
    <row r="1615" spans="15:15" x14ac:dyDescent="0.25">
      <c r="O1615" s="1"/>
    </row>
    <row r="1616" spans="15:15" x14ac:dyDescent="0.25">
      <c r="O1616" s="1"/>
    </row>
    <row r="1617" spans="15:15" x14ac:dyDescent="0.25">
      <c r="O1617" s="1"/>
    </row>
    <row r="1618" spans="15:15" x14ac:dyDescent="0.25">
      <c r="O1618" s="1"/>
    </row>
    <row r="1619" spans="15:15" x14ac:dyDescent="0.25">
      <c r="O1619" s="1"/>
    </row>
    <row r="1620" spans="15:15" x14ac:dyDescent="0.25">
      <c r="O1620" s="1"/>
    </row>
    <row r="1621" spans="15:15" x14ac:dyDescent="0.25">
      <c r="O1621" s="1"/>
    </row>
    <row r="1622" spans="15:15" x14ac:dyDescent="0.25">
      <c r="O1622" s="1"/>
    </row>
    <row r="1623" spans="15:15" x14ac:dyDescent="0.25">
      <c r="O1623" s="1"/>
    </row>
    <row r="1624" spans="15:15" x14ac:dyDescent="0.25">
      <c r="O1624" s="1"/>
    </row>
    <row r="1625" spans="15:15" x14ac:dyDescent="0.25">
      <c r="O1625" s="1"/>
    </row>
    <row r="1626" spans="15:15" x14ac:dyDescent="0.25">
      <c r="O1626" s="1"/>
    </row>
    <row r="1627" spans="15:15" x14ac:dyDescent="0.25">
      <c r="O1627" s="1"/>
    </row>
    <row r="1628" spans="15:15" x14ac:dyDescent="0.25">
      <c r="O1628" s="1"/>
    </row>
    <row r="1629" spans="15:15" x14ac:dyDescent="0.25">
      <c r="O1629" s="1"/>
    </row>
    <row r="1630" spans="15:15" x14ac:dyDescent="0.25">
      <c r="O1630" s="1"/>
    </row>
    <row r="1631" spans="15:15" x14ac:dyDescent="0.25">
      <c r="O1631" s="1"/>
    </row>
    <row r="1632" spans="15:15" x14ac:dyDescent="0.25">
      <c r="O1632" s="1"/>
    </row>
    <row r="1633" spans="15:15" x14ac:dyDescent="0.25">
      <c r="O1633" s="1"/>
    </row>
    <row r="1634" spans="15:15" x14ac:dyDescent="0.25">
      <c r="O1634" s="1"/>
    </row>
    <row r="1635" spans="15:15" x14ac:dyDescent="0.25">
      <c r="O1635" s="1"/>
    </row>
    <row r="1636" spans="15:15" x14ac:dyDescent="0.25">
      <c r="O1636" s="1"/>
    </row>
    <row r="1637" spans="15:15" x14ac:dyDescent="0.25">
      <c r="O1637" s="1"/>
    </row>
    <row r="1638" spans="15:15" x14ac:dyDescent="0.25">
      <c r="O1638" s="1"/>
    </row>
    <row r="1639" spans="15:15" x14ac:dyDescent="0.25">
      <c r="O1639" s="1"/>
    </row>
    <row r="1640" spans="15:15" x14ac:dyDescent="0.25">
      <c r="O1640" s="1"/>
    </row>
    <row r="1641" spans="15:15" x14ac:dyDescent="0.25">
      <c r="O1641" s="1"/>
    </row>
    <row r="1642" spans="15:15" x14ac:dyDescent="0.25">
      <c r="O1642" s="1"/>
    </row>
    <row r="1643" spans="15:15" x14ac:dyDescent="0.25">
      <c r="O1643" s="1"/>
    </row>
    <row r="1644" spans="15:15" x14ac:dyDescent="0.25">
      <c r="O1644" s="1"/>
    </row>
    <row r="1645" spans="15:15" x14ac:dyDescent="0.25">
      <c r="O1645" s="1"/>
    </row>
    <row r="1646" spans="15:15" x14ac:dyDescent="0.25">
      <c r="O1646" s="1"/>
    </row>
    <row r="1647" spans="15:15" x14ac:dyDescent="0.25">
      <c r="O1647" s="1"/>
    </row>
    <row r="1648" spans="15:15" x14ac:dyDescent="0.25">
      <c r="O1648" s="1"/>
    </row>
    <row r="1649" spans="15:15" x14ac:dyDescent="0.25">
      <c r="O1649" s="1"/>
    </row>
    <row r="1650" spans="15:15" x14ac:dyDescent="0.25">
      <c r="O1650" s="1"/>
    </row>
    <row r="1651" spans="15:15" x14ac:dyDescent="0.25">
      <c r="O1651" s="1"/>
    </row>
    <row r="1652" spans="15:15" x14ac:dyDescent="0.25">
      <c r="O1652" s="1"/>
    </row>
    <row r="1653" spans="15:15" x14ac:dyDescent="0.25">
      <c r="O1653" s="1"/>
    </row>
    <row r="1654" spans="15:15" x14ac:dyDescent="0.25">
      <c r="O1654" s="1"/>
    </row>
    <row r="1655" spans="15:15" x14ac:dyDescent="0.25">
      <c r="O1655" s="1"/>
    </row>
    <row r="1656" spans="15:15" x14ac:dyDescent="0.25">
      <c r="O1656" s="1"/>
    </row>
    <row r="1657" spans="15:15" x14ac:dyDescent="0.25">
      <c r="O1657" s="1"/>
    </row>
    <row r="1658" spans="15:15" x14ac:dyDescent="0.25">
      <c r="O1658" s="1"/>
    </row>
    <row r="1659" spans="15:15" x14ac:dyDescent="0.25">
      <c r="O1659" s="1"/>
    </row>
    <row r="1660" spans="15:15" x14ac:dyDescent="0.25">
      <c r="O1660" s="1"/>
    </row>
    <row r="1661" spans="15:15" x14ac:dyDescent="0.25">
      <c r="O1661" s="1"/>
    </row>
    <row r="1662" spans="15:15" x14ac:dyDescent="0.25">
      <c r="O1662" s="1"/>
    </row>
    <row r="1663" spans="15:15" x14ac:dyDescent="0.25">
      <c r="O1663" s="1"/>
    </row>
    <row r="1664" spans="15:15" x14ac:dyDescent="0.25">
      <c r="O1664" s="1"/>
    </row>
    <row r="1665" spans="15:15" x14ac:dyDescent="0.25">
      <c r="O1665" s="1"/>
    </row>
    <row r="1666" spans="15:15" x14ac:dyDescent="0.25">
      <c r="O1666" s="1"/>
    </row>
    <row r="1667" spans="15:15" x14ac:dyDescent="0.25">
      <c r="O1667" s="1"/>
    </row>
    <row r="1668" spans="15:15" x14ac:dyDescent="0.25">
      <c r="O1668" s="1"/>
    </row>
    <row r="1669" spans="15:15" x14ac:dyDescent="0.25">
      <c r="O1669" s="1"/>
    </row>
    <row r="1670" spans="15:15" x14ac:dyDescent="0.25">
      <c r="O1670" s="1"/>
    </row>
    <row r="1671" spans="15:15" x14ac:dyDescent="0.25">
      <c r="O1671" s="1"/>
    </row>
    <row r="1672" spans="15:15" x14ac:dyDescent="0.25">
      <c r="O1672" s="1"/>
    </row>
    <row r="1673" spans="15:15" x14ac:dyDescent="0.25">
      <c r="O1673" s="1"/>
    </row>
    <row r="1674" spans="15:15" x14ac:dyDescent="0.25">
      <c r="O1674" s="1"/>
    </row>
    <row r="1675" spans="15:15" x14ac:dyDescent="0.25">
      <c r="O1675" s="1"/>
    </row>
    <row r="1676" spans="15:15" x14ac:dyDescent="0.25">
      <c r="O1676" s="1"/>
    </row>
    <row r="1677" spans="15:15" x14ac:dyDescent="0.25">
      <c r="O1677" s="1"/>
    </row>
    <row r="1678" spans="15:15" x14ac:dyDescent="0.25">
      <c r="O1678" s="1"/>
    </row>
    <row r="1679" spans="15:15" x14ac:dyDescent="0.25">
      <c r="O1679" s="1"/>
    </row>
    <row r="1680" spans="15:15" x14ac:dyDescent="0.25">
      <c r="O1680" s="1"/>
    </row>
    <row r="1681" spans="15:15" x14ac:dyDescent="0.25">
      <c r="O1681" s="1"/>
    </row>
    <row r="1682" spans="15:15" x14ac:dyDescent="0.25">
      <c r="O1682" s="1"/>
    </row>
    <row r="1683" spans="15:15" x14ac:dyDescent="0.25">
      <c r="O1683" s="1"/>
    </row>
    <row r="1684" spans="15:15" x14ac:dyDescent="0.25">
      <c r="O1684" s="1"/>
    </row>
    <row r="1685" spans="15:15" x14ac:dyDescent="0.25">
      <c r="O1685" s="1"/>
    </row>
    <row r="1686" spans="15:15" x14ac:dyDescent="0.25">
      <c r="O1686" s="1"/>
    </row>
    <row r="1687" spans="15:15" x14ac:dyDescent="0.25">
      <c r="O1687" s="1"/>
    </row>
    <row r="1688" spans="15:15" x14ac:dyDescent="0.25">
      <c r="O1688" s="1"/>
    </row>
    <row r="1689" spans="15:15" x14ac:dyDescent="0.25">
      <c r="O1689" s="1"/>
    </row>
    <row r="1690" spans="15:15" x14ac:dyDescent="0.25">
      <c r="O1690" s="1"/>
    </row>
    <row r="1691" spans="15:15" x14ac:dyDescent="0.25">
      <c r="O1691" s="1"/>
    </row>
    <row r="1692" spans="15:15" x14ac:dyDescent="0.25">
      <c r="O1692" s="1"/>
    </row>
    <row r="1693" spans="15:15" x14ac:dyDescent="0.25">
      <c r="O1693" s="1"/>
    </row>
    <row r="1694" spans="15:15" x14ac:dyDescent="0.25">
      <c r="O1694" s="1"/>
    </row>
    <row r="1695" spans="15:15" x14ac:dyDescent="0.25">
      <c r="O1695" s="1"/>
    </row>
    <row r="1696" spans="15:15" x14ac:dyDescent="0.25">
      <c r="O1696" s="1"/>
    </row>
    <row r="1697" spans="15:15" x14ac:dyDescent="0.25">
      <c r="O1697" s="1"/>
    </row>
    <row r="1698" spans="15:15" x14ac:dyDescent="0.25">
      <c r="O1698" s="1"/>
    </row>
    <row r="1699" spans="15:15" x14ac:dyDescent="0.25">
      <c r="O1699" s="1"/>
    </row>
    <row r="1700" spans="15:15" x14ac:dyDescent="0.25">
      <c r="O1700" s="1"/>
    </row>
    <row r="1701" spans="15:15" x14ac:dyDescent="0.25">
      <c r="O1701" s="1"/>
    </row>
    <row r="1702" spans="15:15" x14ac:dyDescent="0.25">
      <c r="O1702" s="1"/>
    </row>
    <row r="1703" spans="15:15" x14ac:dyDescent="0.25">
      <c r="O1703" s="1"/>
    </row>
    <row r="1704" spans="15:15" x14ac:dyDescent="0.25">
      <c r="O1704" s="1"/>
    </row>
    <row r="1705" spans="15:15" x14ac:dyDescent="0.25">
      <c r="O1705" s="1"/>
    </row>
    <row r="1706" spans="15:15" x14ac:dyDescent="0.25">
      <c r="O1706" s="1"/>
    </row>
    <row r="1707" spans="15:15" x14ac:dyDescent="0.25">
      <c r="O1707" s="1"/>
    </row>
    <row r="1708" spans="15:15" x14ac:dyDescent="0.25">
      <c r="O1708" s="1"/>
    </row>
    <row r="1709" spans="15:15" x14ac:dyDescent="0.25">
      <c r="O1709" s="1"/>
    </row>
    <row r="1710" spans="15:15" x14ac:dyDescent="0.25">
      <c r="O1710" s="1"/>
    </row>
    <row r="1711" spans="15:15" x14ac:dyDescent="0.25">
      <c r="O1711" s="1"/>
    </row>
    <row r="1712" spans="15:15" x14ac:dyDescent="0.25">
      <c r="O1712" s="1"/>
    </row>
    <row r="1713" spans="15:15" x14ac:dyDescent="0.25">
      <c r="O1713" s="1"/>
    </row>
    <row r="1714" spans="15:15" x14ac:dyDescent="0.25">
      <c r="O1714" s="1"/>
    </row>
    <row r="1715" spans="15:15" x14ac:dyDescent="0.25">
      <c r="O1715" s="1"/>
    </row>
    <row r="1716" spans="15:15" x14ac:dyDescent="0.25">
      <c r="O1716" s="1"/>
    </row>
    <row r="1717" spans="15:15" x14ac:dyDescent="0.25">
      <c r="O1717" s="1"/>
    </row>
    <row r="1718" spans="15:15" x14ac:dyDescent="0.25">
      <c r="O1718" s="1"/>
    </row>
    <row r="1719" spans="15:15" x14ac:dyDescent="0.25">
      <c r="O1719" s="1"/>
    </row>
    <row r="1720" spans="15:15" x14ac:dyDescent="0.25">
      <c r="O1720" s="1"/>
    </row>
    <row r="1721" spans="15:15" x14ac:dyDescent="0.25">
      <c r="O1721" s="1"/>
    </row>
    <row r="1722" spans="15:15" x14ac:dyDescent="0.25">
      <c r="O1722" s="1"/>
    </row>
    <row r="1723" spans="15:15" x14ac:dyDescent="0.25">
      <c r="O1723" s="1"/>
    </row>
    <row r="1724" spans="15:15" x14ac:dyDescent="0.25">
      <c r="O1724" s="1"/>
    </row>
    <row r="1725" spans="15:15" x14ac:dyDescent="0.25">
      <c r="O1725" s="1"/>
    </row>
    <row r="1726" spans="15:15" x14ac:dyDescent="0.25">
      <c r="O1726" s="1"/>
    </row>
    <row r="1727" spans="15:15" x14ac:dyDescent="0.25">
      <c r="O1727" s="1"/>
    </row>
    <row r="1728" spans="15:15" x14ac:dyDescent="0.25">
      <c r="O1728" s="1"/>
    </row>
    <row r="1729" spans="15:15" x14ac:dyDescent="0.25">
      <c r="O1729" s="1"/>
    </row>
    <row r="1730" spans="15:15" x14ac:dyDescent="0.25">
      <c r="O1730" s="1"/>
    </row>
    <row r="1731" spans="15:15" x14ac:dyDescent="0.25">
      <c r="O1731" s="1"/>
    </row>
    <row r="1732" spans="15:15" x14ac:dyDescent="0.25">
      <c r="O1732" s="1"/>
    </row>
    <row r="1733" spans="15:15" x14ac:dyDescent="0.25">
      <c r="O1733" s="1"/>
    </row>
    <row r="1734" spans="15:15" x14ac:dyDescent="0.25">
      <c r="O1734" s="1"/>
    </row>
    <row r="1735" spans="15:15" x14ac:dyDescent="0.25">
      <c r="O1735" s="1"/>
    </row>
    <row r="1736" spans="15:15" x14ac:dyDescent="0.25">
      <c r="O1736" s="1"/>
    </row>
    <row r="1737" spans="15:15" x14ac:dyDescent="0.25">
      <c r="O1737" s="1"/>
    </row>
    <row r="1738" spans="15:15" x14ac:dyDescent="0.25">
      <c r="O1738" s="1"/>
    </row>
    <row r="1739" spans="15:15" x14ac:dyDescent="0.25">
      <c r="O1739" s="1"/>
    </row>
    <row r="1740" spans="15:15" x14ac:dyDescent="0.25">
      <c r="O1740" s="1"/>
    </row>
    <row r="1741" spans="15:15" x14ac:dyDescent="0.25">
      <c r="O1741" s="1"/>
    </row>
    <row r="1742" spans="15:15" x14ac:dyDescent="0.25">
      <c r="O1742" s="1"/>
    </row>
    <row r="1743" spans="15:15" x14ac:dyDescent="0.25">
      <c r="O1743" s="1"/>
    </row>
    <row r="1744" spans="15:15" x14ac:dyDescent="0.25">
      <c r="O1744" s="1"/>
    </row>
    <row r="1745" spans="15:15" x14ac:dyDescent="0.25">
      <c r="O1745" s="1"/>
    </row>
    <row r="1746" spans="15:15" x14ac:dyDescent="0.25">
      <c r="O1746" s="1"/>
    </row>
    <row r="1747" spans="15:15" x14ac:dyDescent="0.25">
      <c r="O1747" s="1"/>
    </row>
    <row r="1748" spans="15:15" x14ac:dyDescent="0.25">
      <c r="O1748" s="1"/>
    </row>
    <row r="1749" spans="15:15" x14ac:dyDescent="0.25">
      <c r="O1749" s="1"/>
    </row>
    <row r="1750" spans="15:15" x14ac:dyDescent="0.25">
      <c r="O1750" s="1"/>
    </row>
    <row r="1751" spans="15:15" x14ac:dyDescent="0.25">
      <c r="O1751" s="1"/>
    </row>
    <row r="1752" spans="15:15" x14ac:dyDescent="0.25">
      <c r="O1752" s="1"/>
    </row>
    <row r="1753" spans="15:15" x14ac:dyDescent="0.25">
      <c r="O1753" s="1"/>
    </row>
    <row r="1754" spans="15:15" x14ac:dyDescent="0.25">
      <c r="O1754" s="1"/>
    </row>
    <row r="1755" spans="15:15" x14ac:dyDescent="0.25">
      <c r="O1755" s="1"/>
    </row>
    <row r="1756" spans="15:15" x14ac:dyDescent="0.25">
      <c r="O1756" s="1"/>
    </row>
    <row r="1757" spans="15:15" x14ac:dyDescent="0.25">
      <c r="O1757" s="1"/>
    </row>
    <row r="1758" spans="15:15" x14ac:dyDescent="0.25">
      <c r="O1758" s="1"/>
    </row>
    <row r="1759" spans="15:15" x14ac:dyDescent="0.25">
      <c r="O1759" s="1"/>
    </row>
    <row r="1760" spans="15:15" x14ac:dyDescent="0.25">
      <c r="O1760" s="1"/>
    </row>
    <row r="1761" spans="15:15" x14ac:dyDescent="0.25">
      <c r="O1761" s="1"/>
    </row>
    <row r="1762" spans="15:15" x14ac:dyDescent="0.25">
      <c r="O1762" s="1"/>
    </row>
    <row r="1763" spans="15:15" x14ac:dyDescent="0.25">
      <c r="O1763" s="1"/>
    </row>
    <row r="1764" spans="15:15" x14ac:dyDescent="0.25">
      <c r="O1764" s="1"/>
    </row>
    <row r="1765" spans="15:15" x14ac:dyDescent="0.25">
      <c r="O1765" s="1"/>
    </row>
    <row r="1766" spans="15:15" x14ac:dyDescent="0.25">
      <c r="O1766" s="1"/>
    </row>
    <row r="1767" spans="15:15" x14ac:dyDescent="0.25">
      <c r="O1767" s="1"/>
    </row>
    <row r="1768" spans="15:15" x14ac:dyDescent="0.25">
      <c r="O1768" s="1"/>
    </row>
    <row r="1769" spans="15:15" x14ac:dyDescent="0.25">
      <c r="O1769" s="1"/>
    </row>
    <row r="1770" spans="15:15" x14ac:dyDescent="0.25">
      <c r="O1770" s="1"/>
    </row>
    <row r="1771" spans="15:15" x14ac:dyDescent="0.25">
      <c r="O1771" s="1"/>
    </row>
    <row r="1772" spans="15:15" x14ac:dyDescent="0.25">
      <c r="O1772" s="1"/>
    </row>
    <row r="1773" spans="15:15" x14ac:dyDescent="0.25">
      <c r="O1773" s="1"/>
    </row>
    <row r="1774" spans="15:15" x14ac:dyDescent="0.25">
      <c r="O1774" s="1"/>
    </row>
    <row r="1775" spans="15:15" x14ac:dyDescent="0.25">
      <c r="O1775" s="1"/>
    </row>
    <row r="1776" spans="15:15" x14ac:dyDescent="0.25">
      <c r="O1776" s="1"/>
    </row>
    <row r="1777" spans="15:15" x14ac:dyDescent="0.25">
      <c r="O1777" s="1"/>
    </row>
    <row r="1778" spans="15:15" x14ac:dyDescent="0.25">
      <c r="O1778" s="1"/>
    </row>
    <row r="1779" spans="15:15" x14ac:dyDescent="0.25">
      <c r="O1779" s="1"/>
    </row>
    <row r="1780" spans="15:15" x14ac:dyDescent="0.25">
      <c r="O1780" s="1"/>
    </row>
    <row r="1781" spans="15:15" x14ac:dyDescent="0.25">
      <c r="O1781" s="1"/>
    </row>
    <row r="1782" spans="15:15" x14ac:dyDescent="0.25">
      <c r="O1782" s="1"/>
    </row>
    <row r="1783" spans="15:15" x14ac:dyDescent="0.25">
      <c r="O1783" s="1"/>
    </row>
    <row r="1784" spans="15:15" x14ac:dyDescent="0.25">
      <c r="O1784" s="1"/>
    </row>
    <row r="1785" spans="15:15" x14ac:dyDescent="0.25">
      <c r="O1785" s="1"/>
    </row>
    <row r="1786" spans="15:15" x14ac:dyDescent="0.25">
      <c r="O1786" s="1"/>
    </row>
    <row r="1787" spans="15:15" x14ac:dyDescent="0.25">
      <c r="O1787" s="1"/>
    </row>
    <row r="1788" spans="15:15" x14ac:dyDescent="0.25">
      <c r="O1788" s="1"/>
    </row>
    <row r="1789" spans="15:15" x14ac:dyDescent="0.25">
      <c r="O1789" s="1"/>
    </row>
    <row r="1790" spans="15:15" x14ac:dyDescent="0.25">
      <c r="O1790" s="1"/>
    </row>
    <row r="1791" spans="15:15" x14ac:dyDescent="0.25">
      <c r="O1791" s="1"/>
    </row>
    <row r="1792" spans="15:15" x14ac:dyDescent="0.25">
      <c r="O1792" s="1"/>
    </row>
    <row r="1793" spans="15:15" x14ac:dyDescent="0.25">
      <c r="O1793" s="1"/>
    </row>
    <row r="1794" spans="15:15" x14ac:dyDescent="0.25">
      <c r="O1794" s="1"/>
    </row>
    <row r="1795" spans="15:15" x14ac:dyDescent="0.25">
      <c r="O1795" s="1"/>
    </row>
    <row r="1796" spans="15:15" x14ac:dyDescent="0.25">
      <c r="O1796" s="1"/>
    </row>
    <row r="1797" spans="15:15" x14ac:dyDescent="0.25">
      <c r="O1797" s="1"/>
    </row>
    <row r="1798" spans="15:15" x14ac:dyDescent="0.25">
      <c r="O1798" s="1"/>
    </row>
    <row r="1799" spans="15:15" x14ac:dyDescent="0.25">
      <c r="O1799" s="1"/>
    </row>
    <row r="1800" spans="15:15" x14ac:dyDescent="0.25">
      <c r="O1800" s="1"/>
    </row>
    <row r="1801" spans="15:15" x14ac:dyDescent="0.25">
      <c r="O1801" s="1"/>
    </row>
    <row r="1802" spans="15:15" x14ac:dyDescent="0.25">
      <c r="O1802" s="1"/>
    </row>
    <row r="1803" spans="15:15" x14ac:dyDescent="0.25">
      <c r="O1803" s="1"/>
    </row>
    <row r="1804" spans="15:15" x14ac:dyDescent="0.25">
      <c r="O1804" s="1"/>
    </row>
    <row r="1805" spans="15:15" x14ac:dyDescent="0.25">
      <c r="O1805" s="1"/>
    </row>
    <row r="1806" spans="15:15" x14ac:dyDescent="0.25">
      <c r="O1806" s="1"/>
    </row>
    <row r="1807" spans="15:15" x14ac:dyDescent="0.25">
      <c r="O1807" s="1"/>
    </row>
    <row r="1808" spans="15:15" x14ac:dyDescent="0.25">
      <c r="O1808" s="1"/>
    </row>
    <row r="1809" spans="15:15" x14ac:dyDescent="0.25">
      <c r="O1809" s="1"/>
    </row>
    <row r="1810" spans="15:15" x14ac:dyDescent="0.25">
      <c r="O1810" s="1"/>
    </row>
    <row r="1811" spans="15:15" x14ac:dyDescent="0.25">
      <c r="O1811" s="1"/>
    </row>
    <row r="1812" spans="15:15" x14ac:dyDescent="0.25">
      <c r="O1812" s="1"/>
    </row>
    <row r="1813" spans="15:15" x14ac:dyDescent="0.25">
      <c r="O1813" s="1"/>
    </row>
    <row r="1814" spans="15:15" x14ac:dyDescent="0.25">
      <c r="O1814" s="1"/>
    </row>
    <row r="1815" spans="15:15" x14ac:dyDescent="0.25">
      <c r="O1815" s="1"/>
    </row>
    <row r="1816" spans="15:15" x14ac:dyDescent="0.25">
      <c r="O1816" s="1"/>
    </row>
    <row r="1817" spans="15:15" x14ac:dyDescent="0.25">
      <c r="O1817" s="1"/>
    </row>
    <row r="1818" spans="15:15" x14ac:dyDescent="0.25">
      <c r="O1818" s="1"/>
    </row>
    <row r="1819" spans="15:15" x14ac:dyDescent="0.25">
      <c r="O1819" s="1"/>
    </row>
    <row r="1820" spans="15:15" x14ac:dyDescent="0.25">
      <c r="O1820" s="1"/>
    </row>
    <row r="1821" spans="15:15" x14ac:dyDescent="0.25">
      <c r="O1821" s="1"/>
    </row>
    <row r="1822" spans="15:15" x14ac:dyDescent="0.25">
      <c r="O1822" s="1"/>
    </row>
    <row r="1823" spans="15:15" x14ac:dyDescent="0.25">
      <c r="O1823" s="1"/>
    </row>
    <row r="1824" spans="15:15" x14ac:dyDescent="0.25">
      <c r="O1824" s="1"/>
    </row>
    <row r="1825" spans="15:15" x14ac:dyDescent="0.25">
      <c r="O1825" s="1"/>
    </row>
    <row r="1826" spans="15:15" x14ac:dyDescent="0.25">
      <c r="O1826" s="1"/>
    </row>
    <row r="1827" spans="15:15" x14ac:dyDescent="0.25">
      <c r="O1827" s="1"/>
    </row>
    <row r="1828" spans="15:15" x14ac:dyDescent="0.25">
      <c r="O1828" s="1"/>
    </row>
    <row r="1829" spans="15:15" x14ac:dyDescent="0.25">
      <c r="O1829" s="1"/>
    </row>
    <row r="1830" spans="15:15" x14ac:dyDescent="0.25">
      <c r="O1830" s="1"/>
    </row>
    <row r="1831" spans="15:15" x14ac:dyDescent="0.25">
      <c r="O1831" s="1"/>
    </row>
    <row r="1832" spans="15:15" x14ac:dyDescent="0.25">
      <c r="O1832" s="1"/>
    </row>
    <row r="1833" spans="15:15" x14ac:dyDescent="0.25">
      <c r="O1833" s="1"/>
    </row>
    <row r="1834" spans="15:15" x14ac:dyDescent="0.25">
      <c r="O1834" s="1"/>
    </row>
    <row r="1835" spans="15:15" x14ac:dyDescent="0.25">
      <c r="O1835" s="1"/>
    </row>
    <row r="1836" spans="15:15" x14ac:dyDescent="0.25">
      <c r="O1836" s="1"/>
    </row>
    <row r="1837" spans="15:15" x14ac:dyDescent="0.25">
      <c r="O1837" s="1"/>
    </row>
    <row r="1838" spans="15:15" x14ac:dyDescent="0.25">
      <c r="O1838" s="1"/>
    </row>
    <row r="1839" spans="15:15" x14ac:dyDescent="0.25">
      <c r="O1839" s="1"/>
    </row>
    <row r="1840" spans="15:15" x14ac:dyDescent="0.25">
      <c r="O1840" s="1"/>
    </row>
    <row r="1841" spans="15:15" x14ac:dyDescent="0.25">
      <c r="O1841" s="1"/>
    </row>
    <row r="1842" spans="15:15" x14ac:dyDescent="0.25">
      <c r="O1842" s="1"/>
    </row>
    <row r="1843" spans="15:15" x14ac:dyDescent="0.25">
      <c r="O1843" s="1"/>
    </row>
    <row r="1844" spans="15:15" x14ac:dyDescent="0.25">
      <c r="O1844" s="1"/>
    </row>
    <row r="1845" spans="15:15" x14ac:dyDescent="0.25">
      <c r="O1845" s="1"/>
    </row>
    <row r="1846" spans="15:15" x14ac:dyDescent="0.25">
      <c r="O1846" s="1"/>
    </row>
    <row r="1847" spans="15:15" x14ac:dyDescent="0.25">
      <c r="O1847" s="1"/>
    </row>
    <row r="1848" spans="15:15" x14ac:dyDescent="0.25">
      <c r="O1848" s="1"/>
    </row>
    <row r="1849" spans="15:15" x14ac:dyDescent="0.25">
      <c r="O1849" s="1"/>
    </row>
    <row r="1850" spans="15:15" x14ac:dyDescent="0.25">
      <c r="O1850" s="1"/>
    </row>
    <row r="1851" spans="15:15" x14ac:dyDescent="0.25">
      <c r="O1851" s="1"/>
    </row>
    <row r="1852" spans="15:15" x14ac:dyDescent="0.25">
      <c r="O1852" s="1"/>
    </row>
    <row r="1853" spans="15:15" x14ac:dyDescent="0.25">
      <c r="O1853" s="1"/>
    </row>
    <row r="1854" spans="15:15" x14ac:dyDescent="0.25">
      <c r="O1854" s="1"/>
    </row>
    <row r="1855" spans="15:15" x14ac:dyDescent="0.25">
      <c r="O1855" s="1"/>
    </row>
    <row r="1856" spans="15:15" x14ac:dyDescent="0.25">
      <c r="O1856" s="1"/>
    </row>
    <row r="1857" spans="15:15" x14ac:dyDescent="0.25">
      <c r="O1857" s="1"/>
    </row>
    <row r="1858" spans="15:15" x14ac:dyDescent="0.25">
      <c r="O1858" s="1"/>
    </row>
    <row r="1859" spans="15:15" x14ac:dyDescent="0.25">
      <c r="O1859" s="1"/>
    </row>
    <row r="1860" spans="15:15" x14ac:dyDescent="0.25">
      <c r="O1860" s="1"/>
    </row>
    <row r="1861" spans="15:15" x14ac:dyDescent="0.25">
      <c r="O1861" s="1"/>
    </row>
    <row r="1862" spans="15:15" x14ac:dyDescent="0.25">
      <c r="O1862" s="1"/>
    </row>
    <row r="1863" spans="15:15" x14ac:dyDescent="0.25">
      <c r="O1863" s="1"/>
    </row>
    <row r="1864" spans="15:15" x14ac:dyDescent="0.25">
      <c r="O1864" s="1"/>
    </row>
    <row r="1865" spans="15:15" x14ac:dyDescent="0.25">
      <c r="O1865" s="1"/>
    </row>
    <row r="1866" spans="15:15" x14ac:dyDescent="0.25">
      <c r="O1866" s="1"/>
    </row>
    <row r="1867" spans="15:15" x14ac:dyDescent="0.25">
      <c r="O1867" s="1"/>
    </row>
    <row r="1868" spans="15:15" x14ac:dyDescent="0.25">
      <c r="O1868" s="1"/>
    </row>
    <row r="1869" spans="15:15" x14ac:dyDescent="0.25">
      <c r="O1869" s="1"/>
    </row>
    <row r="1870" spans="15:15" x14ac:dyDescent="0.25">
      <c r="O1870" s="1"/>
    </row>
    <row r="1871" spans="15:15" x14ac:dyDescent="0.25">
      <c r="O1871" s="1"/>
    </row>
    <row r="1872" spans="15:15" x14ac:dyDescent="0.25">
      <c r="O1872" s="1"/>
    </row>
    <row r="1873" spans="15:15" x14ac:dyDescent="0.25">
      <c r="O1873" s="1"/>
    </row>
    <row r="1874" spans="15:15" x14ac:dyDescent="0.25">
      <c r="O1874" s="1"/>
    </row>
    <row r="1875" spans="15:15" x14ac:dyDescent="0.25">
      <c r="O1875" s="1"/>
    </row>
    <row r="1876" spans="15:15" x14ac:dyDescent="0.25">
      <c r="O1876" s="1"/>
    </row>
    <row r="1877" spans="15:15" x14ac:dyDescent="0.25">
      <c r="O1877" s="1"/>
    </row>
    <row r="1878" spans="15:15" x14ac:dyDescent="0.25">
      <c r="O1878" s="1"/>
    </row>
    <row r="1879" spans="15:15" x14ac:dyDescent="0.25">
      <c r="O1879" s="1"/>
    </row>
    <row r="1880" spans="15:15" x14ac:dyDescent="0.25">
      <c r="O1880" s="1"/>
    </row>
    <row r="1881" spans="15:15" x14ac:dyDescent="0.25">
      <c r="O1881" s="1"/>
    </row>
    <row r="1882" spans="15:15" x14ac:dyDescent="0.25">
      <c r="O1882" s="1"/>
    </row>
    <row r="1883" spans="15:15" x14ac:dyDescent="0.25">
      <c r="O1883" s="1"/>
    </row>
    <row r="1884" spans="15:15" x14ac:dyDescent="0.25">
      <c r="O1884" s="1"/>
    </row>
    <row r="1885" spans="15:15" x14ac:dyDescent="0.25">
      <c r="O1885" s="1"/>
    </row>
    <row r="1886" spans="15:15" x14ac:dyDescent="0.25">
      <c r="O1886" s="1"/>
    </row>
    <row r="1887" spans="15:15" x14ac:dyDescent="0.25">
      <c r="O1887" s="1"/>
    </row>
    <row r="1888" spans="15:15" x14ac:dyDescent="0.25">
      <c r="O1888" s="1"/>
    </row>
    <row r="1889" spans="15:15" x14ac:dyDescent="0.25">
      <c r="O1889" s="1"/>
    </row>
    <row r="1890" spans="15:15" x14ac:dyDescent="0.25">
      <c r="O1890" s="1"/>
    </row>
    <row r="1891" spans="15:15" x14ac:dyDescent="0.25">
      <c r="O1891" s="1"/>
    </row>
    <row r="1892" spans="15:15" x14ac:dyDescent="0.25">
      <c r="O1892" s="1"/>
    </row>
    <row r="1893" spans="15:15" x14ac:dyDescent="0.25">
      <c r="O1893" s="1"/>
    </row>
    <row r="1894" spans="15:15" x14ac:dyDescent="0.25">
      <c r="O1894" s="1"/>
    </row>
    <row r="1895" spans="15:15" x14ac:dyDescent="0.25">
      <c r="O1895" s="1"/>
    </row>
    <row r="1896" spans="15:15" x14ac:dyDescent="0.25">
      <c r="O1896" s="1"/>
    </row>
    <row r="1897" spans="15:15" x14ac:dyDescent="0.25">
      <c r="O1897" s="1"/>
    </row>
    <row r="1898" spans="15:15" x14ac:dyDescent="0.25">
      <c r="O1898" s="1"/>
    </row>
    <row r="1899" spans="15:15" x14ac:dyDescent="0.25">
      <c r="O1899" s="1"/>
    </row>
    <row r="1900" spans="15:15" x14ac:dyDescent="0.25">
      <c r="O1900" s="1"/>
    </row>
    <row r="1901" spans="15:15" x14ac:dyDescent="0.25">
      <c r="O1901" s="1"/>
    </row>
    <row r="1902" spans="15:15" x14ac:dyDescent="0.25">
      <c r="O1902" s="1"/>
    </row>
    <row r="1903" spans="15:15" x14ac:dyDescent="0.25">
      <c r="O1903" s="1"/>
    </row>
    <row r="1904" spans="15:15" x14ac:dyDescent="0.25">
      <c r="O1904" s="1"/>
    </row>
    <row r="1905" spans="15:15" x14ac:dyDescent="0.25">
      <c r="O1905" s="1"/>
    </row>
    <row r="1906" spans="15:15" x14ac:dyDescent="0.25">
      <c r="O1906" s="1"/>
    </row>
    <row r="1907" spans="15:15" x14ac:dyDescent="0.25">
      <c r="O1907" s="1"/>
    </row>
    <row r="1908" spans="15:15" x14ac:dyDescent="0.25">
      <c r="O1908" s="1"/>
    </row>
    <row r="1909" spans="15:15" x14ac:dyDescent="0.25">
      <c r="O1909" s="1"/>
    </row>
    <row r="1910" spans="15:15" x14ac:dyDescent="0.25">
      <c r="O1910" s="1"/>
    </row>
    <row r="1911" spans="15:15" x14ac:dyDescent="0.25">
      <c r="O1911" s="1"/>
    </row>
    <row r="1912" spans="15:15" x14ac:dyDescent="0.25">
      <c r="O1912" s="1"/>
    </row>
    <row r="1913" spans="15:15" x14ac:dyDescent="0.25">
      <c r="O1913" s="1"/>
    </row>
    <row r="1914" spans="15:15" x14ac:dyDescent="0.25">
      <c r="O1914" s="1"/>
    </row>
    <row r="1915" spans="15:15" x14ac:dyDescent="0.25">
      <c r="O1915" s="1"/>
    </row>
    <row r="1916" spans="15:15" x14ac:dyDescent="0.25">
      <c r="O1916" s="1"/>
    </row>
    <row r="1917" spans="15:15" x14ac:dyDescent="0.25">
      <c r="O1917" s="1"/>
    </row>
    <row r="1918" spans="15:15" x14ac:dyDescent="0.25">
      <c r="O1918" s="1"/>
    </row>
    <row r="1919" spans="15:15" x14ac:dyDescent="0.25">
      <c r="O1919" s="1"/>
    </row>
    <row r="1920" spans="15:15" x14ac:dyDescent="0.25">
      <c r="O1920" s="1"/>
    </row>
    <row r="1921" spans="15:15" x14ac:dyDescent="0.25">
      <c r="O1921" s="1"/>
    </row>
    <row r="1922" spans="15:15" x14ac:dyDescent="0.25">
      <c r="O1922" s="1"/>
    </row>
    <row r="1923" spans="15:15" x14ac:dyDescent="0.25">
      <c r="O1923" s="1"/>
    </row>
    <row r="1924" spans="15:15" x14ac:dyDescent="0.25">
      <c r="O1924" s="1"/>
    </row>
    <row r="1925" spans="15:15" x14ac:dyDescent="0.25">
      <c r="O1925" s="1"/>
    </row>
    <row r="1926" spans="15:15" x14ac:dyDescent="0.25">
      <c r="O1926" s="1"/>
    </row>
    <row r="1927" spans="15:15" x14ac:dyDescent="0.25">
      <c r="O1927" s="1"/>
    </row>
    <row r="1928" spans="15:15" x14ac:dyDescent="0.25">
      <c r="O1928" s="1"/>
    </row>
    <row r="1929" spans="15:15" x14ac:dyDescent="0.25">
      <c r="O1929" s="1"/>
    </row>
    <row r="1930" spans="15:15" x14ac:dyDescent="0.25">
      <c r="O1930" s="1"/>
    </row>
    <row r="1931" spans="15:15" x14ac:dyDescent="0.25">
      <c r="O1931" s="1"/>
    </row>
    <row r="1932" spans="15:15" x14ac:dyDescent="0.25">
      <c r="O1932" s="1"/>
    </row>
    <row r="1933" spans="15:15" x14ac:dyDescent="0.25">
      <c r="O1933" s="1"/>
    </row>
    <row r="1934" spans="15:15" x14ac:dyDescent="0.25">
      <c r="O1934" s="1"/>
    </row>
    <row r="1935" spans="15:15" x14ac:dyDescent="0.25">
      <c r="O1935" s="1"/>
    </row>
    <row r="1936" spans="15:15" x14ac:dyDescent="0.25">
      <c r="O1936" s="1"/>
    </row>
    <row r="1937" spans="15:15" x14ac:dyDescent="0.25">
      <c r="O1937" s="1"/>
    </row>
    <row r="1938" spans="15:15" x14ac:dyDescent="0.25">
      <c r="O1938" s="1"/>
    </row>
    <row r="1939" spans="15:15" x14ac:dyDescent="0.25">
      <c r="O1939" s="1"/>
    </row>
    <row r="1940" spans="15:15" x14ac:dyDescent="0.25">
      <c r="O1940" s="1"/>
    </row>
    <row r="1941" spans="15:15" x14ac:dyDescent="0.25">
      <c r="O1941" s="1"/>
    </row>
    <row r="1942" spans="15:15" x14ac:dyDescent="0.25">
      <c r="O1942" s="1"/>
    </row>
    <row r="1943" spans="15:15" x14ac:dyDescent="0.25">
      <c r="O1943" s="1"/>
    </row>
    <row r="1944" spans="15:15" x14ac:dyDescent="0.25">
      <c r="O1944" s="1"/>
    </row>
    <row r="1945" spans="15:15" x14ac:dyDescent="0.25">
      <c r="O1945" s="1"/>
    </row>
    <row r="1946" spans="15:15" x14ac:dyDescent="0.25">
      <c r="O1946" s="1"/>
    </row>
    <row r="1947" spans="15:15" x14ac:dyDescent="0.25">
      <c r="O1947" s="1"/>
    </row>
    <row r="1948" spans="15:15" x14ac:dyDescent="0.25">
      <c r="O1948" s="1"/>
    </row>
    <row r="1949" spans="15:15" x14ac:dyDescent="0.25">
      <c r="O1949" s="1"/>
    </row>
    <row r="1950" spans="15:15" x14ac:dyDescent="0.25">
      <c r="O1950" s="1"/>
    </row>
    <row r="1951" spans="15:15" x14ac:dyDescent="0.25">
      <c r="O1951" s="1"/>
    </row>
    <row r="1952" spans="15:15" x14ac:dyDescent="0.25">
      <c r="O1952" s="1"/>
    </row>
    <row r="1953" spans="15:15" x14ac:dyDescent="0.25">
      <c r="O1953" s="1"/>
    </row>
    <row r="1954" spans="15:15" x14ac:dyDescent="0.25">
      <c r="O1954" s="1"/>
    </row>
    <row r="1955" spans="15:15" x14ac:dyDescent="0.25">
      <c r="O1955" s="1"/>
    </row>
    <row r="1956" spans="15:15" x14ac:dyDescent="0.25">
      <c r="O1956" s="1"/>
    </row>
    <row r="1957" spans="15:15" x14ac:dyDescent="0.25">
      <c r="O1957" s="1"/>
    </row>
    <row r="1958" spans="15:15" x14ac:dyDescent="0.25">
      <c r="O1958" s="1"/>
    </row>
    <row r="1959" spans="15:15" x14ac:dyDescent="0.25">
      <c r="O1959" s="1"/>
    </row>
    <row r="1960" spans="15:15" x14ac:dyDescent="0.25">
      <c r="O1960" s="1"/>
    </row>
    <row r="1961" spans="15:15" x14ac:dyDescent="0.25">
      <c r="O1961" s="1"/>
    </row>
    <row r="1962" spans="15:15" x14ac:dyDescent="0.25">
      <c r="O1962" s="1"/>
    </row>
    <row r="1963" spans="15:15" x14ac:dyDescent="0.25">
      <c r="O1963" s="1"/>
    </row>
    <row r="1964" spans="15:15" x14ac:dyDescent="0.25">
      <c r="O1964" s="1"/>
    </row>
    <row r="1965" spans="15:15" x14ac:dyDescent="0.25">
      <c r="O1965" s="1"/>
    </row>
    <row r="1966" spans="15:15" x14ac:dyDescent="0.25">
      <c r="O1966" s="1"/>
    </row>
    <row r="1967" spans="15:15" x14ac:dyDescent="0.25">
      <c r="O1967" s="1"/>
    </row>
    <row r="1968" spans="15:15" x14ac:dyDescent="0.25">
      <c r="O1968" s="1"/>
    </row>
    <row r="1969" spans="15:15" x14ac:dyDescent="0.25">
      <c r="O1969" s="1"/>
    </row>
    <row r="1970" spans="15:15" x14ac:dyDescent="0.25">
      <c r="O1970" s="1"/>
    </row>
    <row r="1971" spans="15:15" x14ac:dyDescent="0.25">
      <c r="O1971" s="1"/>
    </row>
    <row r="1972" spans="15:15" x14ac:dyDescent="0.25">
      <c r="O1972" s="1"/>
    </row>
    <row r="1973" spans="15:15" x14ac:dyDescent="0.25">
      <c r="O1973" s="1"/>
    </row>
    <row r="1974" spans="15:15" x14ac:dyDescent="0.25">
      <c r="O1974" s="1"/>
    </row>
    <row r="1975" spans="15:15" x14ac:dyDescent="0.25">
      <c r="O1975" s="1"/>
    </row>
    <row r="1976" spans="15:15" x14ac:dyDescent="0.25">
      <c r="O1976" s="1"/>
    </row>
    <row r="1977" spans="15:15" x14ac:dyDescent="0.25">
      <c r="O1977" s="1"/>
    </row>
    <row r="1978" spans="15:15" x14ac:dyDescent="0.25">
      <c r="O1978" s="1"/>
    </row>
    <row r="1979" spans="15:15" x14ac:dyDescent="0.25">
      <c r="O1979" s="1"/>
    </row>
    <row r="1980" spans="15:15" x14ac:dyDescent="0.25">
      <c r="O1980" s="1"/>
    </row>
    <row r="1981" spans="15:15" x14ac:dyDescent="0.25">
      <c r="O1981" s="1"/>
    </row>
    <row r="1982" spans="15:15" x14ac:dyDescent="0.25">
      <c r="O1982" s="1"/>
    </row>
    <row r="1983" spans="15:15" x14ac:dyDescent="0.25">
      <c r="O1983" s="1"/>
    </row>
    <row r="1984" spans="15:15" x14ac:dyDescent="0.25">
      <c r="O1984" s="1"/>
    </row>
    <row r="1985" spans="15:15" x14ac:dyDescent="0.25">
      <c r="O1985" s="1"/>
    </row>
    <row r="1986" spans="15:15" x14ac:dyDescent="0.25">
      <c r="O1986" s="1"/>
    </row>
    <row r="1987" spans="15:15" x14ac:dyDescent="0.25">
      <c r="O1987" s="1"/>
    </row>
    <row r="1988" spans="15:15" x14ac:dyDescent="0.25">
      <c r="O1988" s="1"/>
    </row>
    <row r="1989" spans="15:15" x14ac:dyDescent="0.25">
      <c r="O1989" s="1"/>
    </row>
    <row r="1990" spans="15:15" x14ac:dyDescent="0.25">
      <c r="O1990" s="1"/>
    </row>
    <row r="1991" spans="15:15" x14ac:dyDescent="0.25">
      <c r="O1991" s="1"/>
    </row>
    <row r="1992" spans="15:15" x14ac:dyDescent="0.25">
      <c r="O1992" s="1"/>
    </row>
    <row r="1993" spans="15:15" x14ac:dyDescent="0.25">
      <c r="O1993" s="1"/>
    </row>
    <row r="1994" spans="15:15" x14ac:dyDescent="0.25">
      <c r="O1994" s="1"/>
    </row>
    <row r="1995" spans="15:15" x14ac:dyDescent="0.25">
      <c r="O1995" s="1"/>
    </row>
    <row r="1996" spans="15:15" x14ac:dyDescent="0.25">
      <c r="O1996" s="1"/>
    </row>
    <row r="1997" spans="15:15" x14ac:dyDescent="0.25">
      <c r="O1997" s="1"/>
    </row>
    <row r="1998" spans="15:15" x14ac:dyDescent="0.25">
      <c r="O1998" s="1"/>
    </row>
    <row r="1999" spans="15:15" x14ac:dyDescent="0.25">
      <c r="O1999" s="1"/>
    </row>
    <row r="2000" spans="15:15" x14ac:dyDescent="0.25">
      <c r="O2000" s="1"/>
    </row>
    <row r="2001" spans="15:15" x14ac:dyDescent="0.25">
      <c r="O2001" s="1"/>
    </row>
    <row r="2002" spans="15:15" x14ac:dyDescent="0.25">
      <c r="O2002" s="1"/>
    </row>
    <row r="2003" spans="15:15" x14ac:dyDescent="0.25">
      <c r="O2003" s="1"/>
    </row>
    <row r="2004" spans="15:15" x14ac:dyDescent="0.25">
      <c r="O2004" s="1"/>
    </row>
    <row r="2005" spans="15:15" x14ac:dyDescent="0.25">
      <c r="O2005" s="1"/>
    </row>
    <row r="2006" spans="15:15" x14ac:dyDescent="0.25">
      <c r="O2006" s="1"/>
    </row>
    <row r="2007" spans="15:15" x14ac:dyDescent="0.25">
      <c r="O2007" s="1"/>
    </row>
    <row r="2008" spans="15:15" x14ac:dyDescent="0.25">
      <c r="O2008" s="1"/>
    </row>
    <row r="2009" spans="15:15" x14ac:dyDescent="0.25">
      <c r="O2009" s="1"/>
    </row>
    <row r="2010" spans="15:15" x14ac:dyDescent="0.25">
      <c r="O2010" s="1"/>
    </row>
    <row r="2011" spans="15:15" x14ac:dyDescent="0.25">
      <c r="O2011" s="1"/>
    </row>
    <row r="2012" spans="15:15" x14ac:dyDescent="0.25">
      <c r="O2012" s="1"/>
    </row>
    <row r="2013" spans="15:15" x14ac:dyDescent="0.25">
      <c r="O2013" s="1"/>
    </row>
    <row r="2014" spans="15:15" x14ac:dyDescent="0.25">
      <c r="O2014" s="1"/>
    </row>
    <row r="2015" spans="15:15" x14ac:dyDescent="0.25">
      <c r="O2015" s="1"/>
    </row>
    <row r="2016" spans="15:15" x14ac:dyDescent="0.25">
      <c r="O2016" s="1"/>
    </row>
    <row r="2017" spans="15:15" x14ac:dyDescent="0.25">
      <c r="O2017" s="1"/>
    </row>
    <row r="2018" spans="15:15" x14ac:dyDescent="0.25">
      <c r="O2018" s="1"/>
    </row>
    <row r="2019" spans="15:15" x14ac:dyDescent="0.25">
      <c r="O2019" s="1"/>
    </row>
    <row r="2020" spans="15:15" x14ac:dyDescent="0.25">
      <c r="O2020" s="1"/>
    </row>
    <row r="2021" spans="15:15" x14ac:dyDescent="0.25">
      <c r="O2021" s="1"/>
    </row>
    <row r="2022" spans="15:15" x14ac:dyDescent="0.25">
      <c r="O2022" s="1"/>
    </row>
    <row r="2023" spans="15:15" x14ac:dyDescent="0.25">
      <c r="O2023" s="1"/>
    </row>
    <row r="2024" spans="15:15" x14ac:dyDescent="0.25">
      <c r="O2024" s="1"/>
    </row>
    <row r="2025" spans="15:15" x14ac:dyDescent="0.25">
      <c r="O2025" s="1"/>
    </row>
    <row r="2026" spans="15:15" x14ac:dyDescent="0.25">
      <c r="O2026" s="1"/>
    </row>
    <row r="2027" spans="15:15" x14ac:dyDescent="0.25">
      <c r="O2027" s="1"/>
    </row>
    <row r="2028" spans="15:15" x14ac:dyDescent="0.25">
      <c r="O2028" s="1"/>
    </row>
    <row r="2029" spans="15:15" x14ac:dyDescent="0.25">
      <c r="O2029" s="1"/>
    </row>
    <row r="2030" spans="15:15" x14ac:dyDescent="0.25">
      <c r="O2030" s="1"/>
    </row>
    <row r="2031" spans="15:15" x14ac:dyDescent="0.25">
      <c r="O2031" s="1"/>
    </row>
    <row r="2032" spans="15:15" x14ac:dyDescent="0.25">
      <c r="O2032" s="1"/>
    </row>
    <row r="2033" spans="15:15" x14ac:dyDescent="0.25">
      <c r="O2033" s="1"/>
    </row>
    <row r="2034" spans="15:15" x14ac:dyDescent="0.25">
      <c r="O2034" s="1"/>
    </row>
    <row r="2035" spans="15:15" x14ac:dyDescent="0.25">
      <c r="O2035" s="1"/>
    </row>
    <row r="2036" spans="15:15" x14ac:dyDescent="0.25">
      <c r="O2036" s="1"/>
    </row>
    <row r="2037" spans="15:15" x14ac:dyDescent="0.25">
      <c r="O2037" s="1"/>
    </row>
    <row r="2038" spans="15:15" x14ac:dyDescent="0.25">
      <c r="O2038" s="1"/>
    </row>
    <row r="2039" spans="15:15" x14ac:dyDescent="0.25">
      <c r="O2039" s="1"/>
    </row>
    <row r="2040" spans="15:15" x14ac:dyDescent="0.25">
      <c r="O2040" s="1"/>
    </row>
    <row r="2041" spans="15:15" x14ac:dyDescent="0.25">
      <c r="O2041" s="1"/>
    </row>
    <row r="2042" spans="15:15" x14ac:dyDescent="0.25">
      <c r="O2042" s="1"/>
    </row>
    <row r="2043" spans="15:15" x14ac:dyDescent="0.25">
      <c r="O2043" s="1"/>
    </row>
    <row r="2044" spans="15:15" x14ac:dyDescent="0.25">
      <c r="O2044" s="1"/>
    </row>
    <row r="2045" spans="15:15" x14ac:dyDescent="0.25">
      <c r="O2045" s="1"/>
    </row>
    <row r="2046" spans="15:15" x14ac:dyDescent="0.25">
      <c r="O2046" s="1"/>
    </row>
    <row r="2047" spans="15:15" x14ac:dyDescent="0.25">
      <c r="O2047" s="1"/>
    </row>
    <row r="2048" spans="15:15" x14ac:dyDescent="0.25">
      <c r="O2048" s="1"/>
    </row>
    <row r="2049" spans="15:15" x14ac:dyDescent="0.25">
      <c r="O2049" s="1"/>
    </row>
    <row r="2050" spans="15:15" x14ac:dyDescent="0.25">
      <c r="O2050" s="1"/>
    </row>
    <row r="2051" spans="15:15" x14ac:dyDescent="0.25">
      <c r="O2051" s="1"/>
    </row>
    <row r="2052" spans="15:15" x14ac:dyDescent="0.25">
      <c r="O2052" s="1"/>
    </row>
    <row r="2053" spans="15:15" x14ac:dyDescent="0.25">
      <c r="O2053" s="1"/>
    </row>
    <row r="2054" spans="15:15" x14ac:dyDescent="0.25">
      <c r="O2054" s="1"/>
    </row>
    <row r="2055" spans="15:15" x14ac:dyDescent="0.25">
      <c r="O2055" s="1"/>
    </row>
    <row r="2056" spans="15:15" x14ac:dyDescent="0.25">
      <c r="O2056" s="1"/>
    </row>
    <row r="2057" spans="15:15" x14ac:dyDescent="0.25">
      <c r="O2057" s="1"/>
    </row>
    <row r="2058" spans="15:15" x14ac:dyDescent="0.25">
      <c r="O2058" s="1"/>
    </row>
    <row r="2059" spans="15:15" x14ac:dyDescent="0.25">
      <c r="O2059" s="1"/>
    </row>
    <row r="2060" spans="15:15" x14ac:dyDescent="0.25">
      <c r="O2060" s="1"/>
    </row>
    <row r="2061" spans="15:15" x14ac:dyDescent="0.25">
      <c r="O2061" s="1"/>
    </row>
    <row r="2062" spans="15:15" x14ac:dyDescent="0.25">
      <c r="O2062" s="1"/>
    </row>
    <row r="2063" spans="15:15" x14ac:dyDescent="0.25">
      <c r="O2063" s="1"/>
    </row>
    <row r="2064" spans="15:15" x14ac:dyDescent="0.25">
      <c r="O2064" s="1"/>
    </row>
    <row r="2065" spans="15:15" x14ac:dyDescent="0.25">
      <c r="O2065" s="1"/>
    </row>
    <row r="2066" spans="15:15" x14ac:dyDescent="0.25">
      <c r="O2066" s="1"/>
    </row>
    <row r="2067" spans="15:15" x14ac:dyDescent="0.25">
      <c r="O2067" s="1"/>
    </row>
    <row r="2068" spans="15:15" x14ac:dyDescent="0.25">
      <c r="O2068" s="1"/>
    </row>
    <row r="2069" spans="15:15" x14ac:dyDescent="0.25">
      <c r="O2069" s="1"/>
    </row>
    <row r="2070" spans="15:15" x14ac:dyDescent="0.25">
      <c r="O2070" s="1"/>
    </row>
    <row r="2071" spans="15:15" x14ac:dyDescent="0.25">
      <c r="O2071" s="1"/>
    </row>
    <row r="2072" spans="15:15" x14ac:dyDescent="0.25">
      <c r="O2072" s="1"/>
    </row>
    <row r="2073" spans="15:15" x14ac:dyDescent="0.25">
      <c r="O2073" s="1"/>
    </row>
    <row r="2074" spans="15:15" x14ac:dyDescent="0.25">
      <c r="O2074" s="1"/>
    </row>
    <row r="2075" spans="15:15" x14ac:dyDescent="0.25">
      <c r="O2075" s="1"/>
    </row>
    <row r="2076" spans="15:15" x14ac:dyDescent="0.25">
      <c r="O2076" s="1"/>
    </row>
    <row r="2077" spans="15:15" x14ac:dyDescent="0.25">
      <c r="O2077" s="1"/>
    </row>
    <row r="2078" spans="15:15" x14ac:dyDescent="0.25">
      <c r="O2078" s="1"/>
    </row>
    <row r="2079" spans="15:15" x14ac:dyDescent="0.25">
      <c r="O2079" s="1"/>
    </row>
    <row r="2080" spans="15:15" x14ac:dyDescent="0.25">
      <c r="O2080" s="1"/>
    </row>
    <row r="2081" spans="15:15" x14ac:dyDescent="0.25">
      <c r="O2081" s="1"/>
    </row>
    <row r="2082" spans="15:15" x14ac:dyDescent="0.25">
      <c r="O2082" s="1"/>
    </row>
    <row r="2083" spans="15:15" x14ac:dyDescent="0.25">
      <c r="O2083" s="1"/>
    </row>
    <row r="2084" spans="15:15" x14ac:dyDescent="0.25">
      <c r="O2084" s="1"/>
    </row>
    <row r="2085" spans="15:15" x14ac:dyDescent="0.25">
      <c r="O2085" s="1"/>
    </row>
    <row r="2086" spans="15:15" x14ac:dyDescent="0.25">
      <c r="O2086" s="1"/>
    </row>
    <row r="2087" spans="15:15" x14ac:dyDescent="0.25">
      <c r="O2087" s="1"/>
    </row>
    <row r="2088" spans="15:15" x14ac:dyDescent="0.25">
      <c r="O2088" s="1"/>
    </row>
    <row r="2089" spans="15:15" x14ac:dyDescent="0.25">
      <c r="O2089" s="1"/>
    </row>
    <row r="2090" spans="15:15" x14ac:dyDescent="0.25">
      <c r="O2090" s="1"/>
    </row>
    <row r="2091" spans="15:15" x14ac:dyDescent="0.25">
      <c r="O2091" s="1"/>
    </row>
    <row r="2092" spans="15:15" x14ac:dyDescent="0.25">
      <c r="O2092" s="1"/>
    </row>
    <row r="2093" spans="15:15" x14ac:dyDescent="0.25">
      <c r="O2093" s="1"/>
    </row>
    <row r="2094" spans="15:15" x14ac:dyDescent="0.25">
      <c r="O2094" s="1"/>
    </row>
    <row r="2095" spans="15:15" x14ac:dyDescent="0.25">
      <c r="O2095" s="1"/>
    </row>
    <row r="2096" spans="15:15" x14ac:dyDescent="0.25">
      <c r="O2096" s="1"/>
    </row>
    <row r="2097" spans="15:15" x14ac:dyDescent="0.25">
      <c r="O2097" s="1"/>
    </row>
    <row r="2098" spans="15:15" x14ac:dyDescent="0.25">
      <c r="O2098" s="1"/>
    </row>
    <row r="2099" spans="15:15" x14ac:dyDescent="0.25">
      <c r="O2099" s="1"/>
    </row>
    <row r="2100" spans="15:15" x14ac:dyDescent="0.25">
      <c r="O2100" s="1"/>
    </row>
    <row r="2101" spans="15:15" x14ac:dyDescent="0.25">
      <c r="O2101" s="1"/>
    </row>
    <row r="2102" spans="15:15" x14ac:dyDescent="0.25">
      <c r="O2102" s="1"/>
    </row>
    <row r="2103" spans="15:15" x14ac:dyDescent="0.25">
      <c r="O2103" s="1"/>
    </row>
    <row r="2104" spans="15:15" x14ac:dyDescent="0.25">
      <c r="O2104" s="1"/>
    </row>
    <row r="2105" spans="15:15" x14ac:dyDescent="0.25">
      <c r="O2105" s="1"/>
    </row>
    <row r="2106" spans="15:15" x14ac:dyDescent="0.25">
      <c r="O2106" s="1"/>
    </row>
    <row r="2107" spans="15:15" x14ac:dyDescent="0.25">
      <c r="O2107" s="1"/>
    </row>
    <row r="2108" spans="15:15" x14ac:dyDescent="0.25">
      <c r="O2108" s="1"/>
    </row>
    <row r="2109" spans="15:15" x14ac:dyDescent="0.25">
      <c r="O2109" s="1"/>
    </row>
    <row r="2110" spans="15:15" x14ac:dyDescent="0.25">
      <c r="O2110" s="1"/>
    </row>
    <row r="2111" spans="15:15" x14ac:dyDescent="0.25">
      <c r="O2111" s="1"/>
    </row>
    <row r="2112" spans="15:15" x14ac:dyDescent="0.25">
      <c r="O2112" s="1"/>
    </row>
    <row r="2113" spans="15:15" x14ac:dyDescent="0.25">
      <c r="O2113" s="1"/>
    </row>
    <row r="2114" spans="15:15" x14ac:dyDescent="0.25">
      <c r="O2114" s="1"/>
    </row>
    <row r="2115" spans="15:15" x14ac:dyDescent="0.25">
      <c r="O2115" s="1"/>
    </row>
    <row r="2116" spans="15:15" x14ac:dyDescent="0.25">
      <c r="O2116" s="1"/>
    </row>
    <row r="2117" spans="15:15" x14ac:dyDescent="0.25">
      <c r="O2117" s="1"/>
    </row>
    <row r="2118" spans="15:15" x14ac:dyDescent="0.25">
      <c r="O2118" s="1"/>
    </row>
    <row r="2119" spans="15:15" x14ac:dyDescent="0.25">
      <c r="O2119" s="1"/>
    </row>
    <row r="2120" spans="15:15" x14ac:dyDescent="0.25">
      <c r="O2120" s="1"/>
    </row>
    <row r="2121" spans="15:15" x14ac:dyDescent="0.25">
      <c r="O2121" s="1"/>
    </row>
    <row r="2122" spans="15:15" x14ac:dyDescent="0.25">
      <c r="O2122" s="1"/>
    </row>
    <row r="2123" spans="15:15" x14ac:dyDescent="0.25">
      <c r="O2123" s="1"/>
    </row>
    <row r="2124" spans="15:15" x14ac:dyDescent="0.25">
      <c r="O2124" s="1"/>
    </row>
    <row r="2125" spans="15:15" x14ac:dyDescent="0.25">
      <c r="O2125" s="1"/>
    </row>
    <row r="2126" spans="15:15" x14ac:dyDescent="0.25">
      <c r="O2126" s="1"/>
    </row>
    <row r="2127" spans="15:15" x14ac:dyDescent="0.25">
      <c r="O2127" s="1"/>
    </row>
    <row r="2128" spans="15:15" x14ac:dyDescent="0.25">
      <c r="O2128" s="1"/>
    </row>
    <row r="2129" spans="15:15" x14ac:dyDescent="0.25">
      <c r="O2129" s="1"/>
    </row>
    <row r="2130" spans="15:15" x14ac:dyDescent="0.25">
      <c r="O2130" s="1"/>
    </row>
    <row r="2131" spans="15:15" x14ac:dyDescent="0.25">
      <c r="O2131" s="1"/>
    </row>
    <row r="2132" spans="15:15" x14ac:dyDescent="0.25">
      <c r="O2132" s="1"/>
    </row>
    <row r="2133" spans="15:15" x14ac:dyDescent="0.25">
      <c r="O2133" s="1"/>
    </row>
    <row r="2134" spans="15:15" x14ac:dyDescent="0.25">
      <c r="O2134" s="1"/>
    </row>
    <row r="2135" spans="15:15" x14ac:dyDescent="0.25">
      <c r="O2135" s="1"/>
    </row>
    <row r="2136" spans="15:15" x14ac:dyDescent="0.25">
      <c r="O2136" s="1"/>
    </row>
    <row r="2137" spans="15:15" x14ac:dyDescent="0.25">
      <c r="O2137" s="1"/>
    </row>
    <row r="2138" spans="15:15" x14ac:dyDescent="0.25">
      <c r="O2138" s="1"/>
    </row>
    <row r="2139" spans="15:15" x14ac:dyDescent="0.25">
      <c r="O2139" s="1"/>
    </row>
    <row r="2140" spans="15:15" x14ac:dyDescent="0.25">
      <c r="O2140" s="1"/>
    </row>
    <row r="2141" spans="15:15" x14ac:dyDescent="0.25">
      <c r="O2141" s="1"/>
    </row>
    <row r="2142" spans="15:15" x14ac:dyDescent="0.25">
      <c r="O2142" s="1"/>
    </row>
    <row r="2143" spans="15:15" x14ac:dyDescent="0.25">
      <c r="O2143" s="1"/>
    </row>
    <row r="2144" spans="15:15" x14ac:dyDescent="0.25">
      <c r="O2144" s="1"/>
    </row>
    <row r="2145" spans="15:15" x14ac:dyDescent="0.25">
      <c r="O2145" s="1"/>
    </row>
    <row r="2146" spans="15:15" x14ac:dyDescent="0.25">
      <c r="O2146" s="1"/>
    </row>
    <row r="2147" spans="15:15" x14ac:dyDescent="0.25">
      <c r="O2147" s="1"/>
    </row>
    <row r="2148" spans="15:15" x14ac:dyDescent="0.25">
      <c r="O2148" s="1"/>
    </row>
    <row r="2149" spans="15:15" x14ac:dyDescent="0.25">
      <c r="O2149" s="1"/>
    </row>
    <row r="2150" spans="15:15" x14ac:dyDescent="0.25">
      <c r="O2150" s="1"/>
    </row>
    <row r="2151" spans="15:15" x14ac:dyDescent="0.25">
      <c r="O2151" s="1"/>
    </row>
    <row r="2152" spans="15:15" x14ac:dyDescent="0.25">
      <c r="O2152" s="1"/>
    </row>
    <row r="2153" spans="15:15" x14ac:dyDescent="0.25">
      <c r="O2153" s="1"/>
    </row>
    <row r="2154" spans="15:15" x14ac:dyDescent="0.25">
      <c r="O2154" s="1"/>
    </row>
    <row r="2155" spans="15:15" x14ac:dyDescent="0.25">
      <c r="O2155" s="1"/>
    </row>
    <row r="2156" spans="15:15" x14ac:dyDescent="0.25">
      <c r="O2156" s="1"/>
    </row>
    <row r="2157" spans="15:15" x14ac:dyDescent="0.25">
      <c r="O2157" s="1"/>
    </row>
    <row r="2158" spans="15:15" x14ac:dyDescent="0.25">
      <c r="O2158" s="1"/>
    </row>
    <row r="2159" spans="15:15" x14ac:dyDescent="0.25">
      <c r="O2159" s="1"/>
    </row>
    <row r="2160" spans="15:15" x14ac:dyDescent="0.25">
      <c r="O2160" s="1"/>
    </row>
    <row r="2161" spans="15:15" x14ac:dyDescent="0.25">
      <c r="O2161" s="1"/>
    </row>
    <row r="2162" spans="15:15" x14ac:dyDescent="0.25">
      <c r="O2162" s="1"/>
    </row>
    <row r="2163" spans="15:15" x14ac:dyDescent="0.25">
      <c r="O2163" s="1"/>
    </row>
    <row r="2164" spans="15:15" x14ac:dyDescent="0.25">
      <c r="O2164" s="1"/>
    </row>
    <row r="2165" spans="15:15" x14ac:dyDescent="0.25">
      <c r="O2165" s="1"/>
    </row>
    <row r="2166" spans="15:15" x14ac:dyDescent="0.25">
      <c r="O2166" s="1"/>
    </row>
    <row r="2167" spans="15:15" x14ac:dyDescent="0.25">
      <c r="O2167" s="1"/>
    </row>
    <row r="2168" spans="15:15" x14ac:dyDescent="0.25">
      <c r="O2168" s="1"/>
    </row>
    <row r="2169" spans="15:15" x14ac:dyDescent="0.25">
      <c r="O2169" s="1"/>
    </row>
    <row r="2170" spans="15:15" x14ac:dyDescent="0.25">
      <c r="O2170" s="1"/>
    </row>
    <row r="2171" spans="15:15" x14ac:dyDescent="0.25">
      <c r="O2171" s="1"/>
    </row>
    <row r="2172" spans="15:15" x14ac:dyDescent="0.25">
      <c r="O2172" s="1"/>
    </row>
    <row r="2173" spans="15:15" x14ac:dyDescent="0.25">
      <c r="O2173" s="1"/>
    </row>
    <row r="2174" spans="15:15" x14ac:dyDescent="0.25">
      <c r="O2174" s="1"/>
    </row>
    <row r="2175" spans="15:15" x14ac:dyDescent="0.25">
      <c r="O2175" s="1"/>
    </row>
    <row r="2176" spans="15:15" x14ac:dyDescent="0.25">
      <c r="O2176" s="1"/>
    </row>
    <row r="2177" spans="15:15" x14ac:dyDescent="0.25">
      <c r="O2177" s="1"/>
    </row>
    <row r="2178" spans="15:15" x14ac:dyDescent="0.25">
      <c r="O2178" s="1"/>
    </row>
    <row r="2179" spans="15:15" x14ac:dyDescent="0.25">
      <c r="O2179" s="1"/>
    </row>
    <row r="2180" spans="15:15" x14ac:dyDescent="0.25">
      <c r="O2180" s="1"/>
    </row>
    <row r="2181" spans="15:15" x14ac:dyDescent="0.25">
      <c r="O2181" s="1"/>
    </row>
    <row r="2182" spans="15:15" x14ac:dyDescent="0.25">
      <c r="O2182" s="1"/>
    </row>
    <row r="2183" spans="15:15" x14ac:dyDescent="0.25">
      <c r="O2183" s="1"/>
    </row>
    <row r="2184" spans="15:15" x14ac:dyDescent="0.25">
      <c r="O2184" s="1"/>
    </row>
    <row r="2185" spans="15:15" x14ac:dyDescent="0.25">
      <c r="O2185" s="1"/>
    </row>
    <row r="2186" spans="15:15" x14ac:dyDescent="0.25">
      <c r="O2186" s="1"/>
    </row>
    <row r="2187" spans="15:15" x14ac:dyDescent="0.25">
      <c r="O2187" s="1"/>
    </row>
    <row r="2188" spans="15:15" x14ac:dyDescent="0.25">
      <c r="O2188" s="1"/>
    </row>
    <row r="2189" spans="15:15" x14ac:dyDescent="0.25">
      <c r="O2189" s="1"/>
    </row>
    <row r="2190" spans="15:15" x14ac:dyDescent="0.25">
      <c r="O2190" s="1"/>
    </row>
    <row r="2191" spans="15:15" x14ac:dyDescent="0.25">
      <c r="O2191" s="1"/>
    </row>
    <row r="2192" spans="15:15" x14ac:dyDescent="0.25">
      <c r="O2192" s="1"/>
    </row>
    <row r="2193" spans="15:15" x14ac:dyDescent="0.25">
      <c r="O2193" s="1"/>
    </row>
    <row r="2194" spans="15:15" x14ac:dyDescent="0.25">
      <c r="O2194" s="1"/>
    </row>
    <row r="2195" spans="15:15" x14ac:dyDescent="0.25">
      <c r="O2195" s="1"/>
    </row>
    <row r="2196" spans="15:15" x14ac:dyDescent="0.25">
      <c r="O2196" s="1"/>
    </row>
    <row r="2197" spans="15:15" x14ac:dyDescent="0.25">
      <c r="O2197" s="1"/>
    </row>
    <row r="2198" spans="15:15" x14ac:dyDescent="0.25">
      <c r="O2198" s="1"/>
    </row>
    <row r="2199" spans="15:15" x14ac:dyDescent="0.25">
      <c r="O2199" s="1"/>
    </row>
    <row r="2200" spans="15:15" x14ac:dyDescent="0.25">
      <c r="O2200" s="1"/>
    </row>
    <row r="2201" spans="15:15" x14ac:dyDescent="0.25">
      <c r="O2201" s="1"/>
    </row>
    <row r="2202" spans="15:15" x14ac:dyDescent="0.25">
      <c r="O2202" s="1"/>
    </row>
    <row r="2203" spans="15:15" x14ac:dyDescent="0.25">
      <c r="O2203" s="1"/>
    </row>
    <row r="2204" spans="15:15" x14ac:dyDescent="0.25">
      <c r="O2204" s="1"/>
    </row>
    <row r="2205" spans="15:15" x14ac:dyDescent="0.25">
      <c r="O2205" s="1"/>
    </row>
    <row r="2206" spans="15:15" x14ac:dyDescent="0.25">
      <c r="O2206" s="1"/>
    </row>
    <row r="2207" spans="15:15" x14ac:dyDescent="0.25">
      <c r="O2207" s="1"/>
    </row>
    <row r="2208" spans="15:15" x14ac:dyDescent="0.25">
      <c r="O2208" s="1"/>
    </row>
    <row r="2209" spans="15:15" x14ac:dyDescent="0.25">
      <c r="O2209" s="1"/>
    </row>
    <row r="2210" spans="15:15" x14ac:dyDescent="0.25">
      <c r="O2210" s="1"/>
    </row>
    <row r="2211" spans="15:15" x14ac:dyDescent="0.25">
      <c r="O2211" s="1"/>
    </row>
    <row r="2212" spans="15:15" x14ac:dyDescent="0.25">
      <c r="O2212" s="1"/>
    </row>
    <row r="2213" spans="15:15" x14ac:dyDescent="0.25">
      <c r="O2213" s="1"/>
    </row>
    <row r="2214" spans="15:15" x14ac:dyDescent="0.25">
      <c r="O2214" s="1"/>
    </row>
    <row r="2215" spans="15:15" x14ac:dyDescent="0.25">
      <c r="O2215" s="1"/>
    </row>
    <row r="2216" spans="15:15" x14ac:dyDescent="0.25">
      <c r="O2216" s="1"/>
    </row>
    <row r="2217" spans="15:15" x14ac:dyDescent="0.25">
      <c r="O2217" s="1"/>
    </row>
    <row r="2218" spans="15:15" x14ac:dyDescent="0.25">
      <c r="O2218" s="1"/>
    </row>
    <row r="2219" spans="15:15" x14ac:dyDescent="0.25">
      <c r="O2219" s="1"/>
    </row>
    <row r="2220" spans="15:15" x14ac:dyDescent="0.25">
      <c r="O2220" s="1"/>
    </row>
    <row r="2221" spans="15:15" x14ac:dyDescent="0.25">
      <c r="O2221" s="1"/>
    </row>
    <row r="2222" spans="15:15" x14ac:dyDescent="0.25">
      <c r="O2222" s="1"/>
    </row>
    <row r="2223" spans="15:15" x14ac:dyDescent="0.25">
      <c r="O2223" s="1"/>
    </row>
    <row r="2224" spans="15:15" x14ac:dyDescent="0.25">
      <c r="O2224" s="1"/>
    </row>
    <row r="2225" spans="15:15" x14ac:dyDescent="0.25">
      <c r="O2225" s="1"/>
    </row>
    <row r="2226" spans="15:15" x14ac:dyDescent="0.25">
      <c r="O2226" s="1"/>
    </row>
    <row r="2227" spans="15:15" x14ac:dyDescent="0.25">
      <c r="O2227" s="1"/>
    </row>
    <row r="2228" spans="15:15" x14ac:dyDescent="0.25">
      <c r="O2228" s="1"/>
    </row>
    <row r="2229" spans="15:15" x14ac:dyDescent="0.25">
      <c r="O2229" s="1"/>
    </row>
    <row r="2230" spans="15:15" x14ac:dyDescent="0.25">
      <c r="O2230" s="1"/>
    </row>
    <row r="2231" spans="15:15" x14ac:dyDescent="0.25">
      <c r="O2231" s="1"/>
    </row>
    <row r="2232" spans="15:15" x14ac:dyDescent="0.25">
      <c r="O2232" s="1"/>
    </row>
    <row r="2233" spans="15:15" x14ac:dyDescent="0.25">
      <c r="O2233" s="1"/>
    </row>
    <row r="2234" spans="15:15" x14ac:dyDescent="0.25">
      <c r="O2234" s="1"/>
    </row>
    <row r="2235" spans="15:15" x14ac:dyDescent="0.25">
      <c r="O2235" s="1"/>
    </row>
    <row r="2236" spans="15:15" x14ac:dyDescent="0.25">
      <c r="O2236" s="1"/>
    </row>
    <row r="2237" spans="15:15" x14ac:dyDescent="0.25">
      <c r="O2237" s="1"/>
    </row>
    <row r="2238" spans="15:15" x14ac:dyDescent="0.25">
      <c r="O2238" s="1"/>
    </row>
    <row r="2239" spans="15:15" x14ac:dyDescent="0.25">
      <c r="O2239" s="1"/>
    </row>
    <row r="2240" spans="15:15" x14ac:dyDescent="0.25">
      <c r="O2240" s="1"/>
    </row>
    <row r="2241" spans="15:15" x14ac:dyDescent="0.25">
      <c r="O2241" s="1"/>
    </row>
    <row r="2242" spans="15:15" x14ac:dyDescent="0.25">
      <c r="O2242" s="1"/>
    </row>
    <row r="2243" spans="15:15" x14ac:dyDescent="0.25">
      <c r="O2243" s="1"/>
    </row>
    <row r="2244" spans="15:15" x14ac:dyDescent="0.25">
      <c r="O2244" s="1"/>
    </row>
    <row r="2245" spans="15:15" x14ac:dyDescent="0.25">
      <c r="O2245" s="1"/>
    </row>
    <row r="2246" spans="15:15" x14ac:dyDescent="0.25">
      <c r="O2246" s="1"/>
    </row>
    <row r="2247" spans="15:15" x14ac:dyDescent="0.25">
      <c r="O2247" s="1"/>
    </row>
    <row r="2248" spans="15:15" x14ac:dyDescent="0.25">
      <c r="O2248" s="1"/>
    </row>
    <row r="2249" spans="15:15" x14ac:dyDescent="0.25">
      <c r="O2249" s="1"/>
    </row>
    <row r="2250" spans="15:15" x14ac:dyDescent="0.25">
      <c r="O2250" s="1"/>
    </row>
    <row r="2251" spans="15:15" x14ac:dyDescent="0.25">
      <c r="O2251" s="1"/>
    </row>
    <row r="2252" spans="15:15" x14ac:dyDescent="0.25">
      <c r="O2252" s="1"/>
    </row>
    <row r="2253" spans="15:15" x14ac:dyDescent="0.25">
      <c r="O2253" s="1"/>
    </row>
    <row r="2254" spans="15:15" x14ac:dyDescent="0.25">
      <c r="O2254" s="1"/>
    </row>
    <row r="2255" spans="15:15" x14ac:dyDescent="0.25">
      <c r="O2255" s="1"/>
    </row>
    <row r="2256" spans="15:15" x14ac:dyDescent="0.25">
      <c r="O2256" s="1"/>
    </row>
    <row r="2257" spans="15:15" x14ac:dyDescent="0.25">
      <c r="O2257" s="1"/>
    </row>
    <row r="2258" spans="15:15" x14ac:dyDescent="0.25">
      <c r="O2258" s="1"/>
    </row>
    <row r="2259" spans="15:15" x14ac:dyDescent="0.25">
      <c r="O2259" s="1"/>
    </row>
    <row r="2260" spans="15:15" x14ac:dyDescent="0.25">
      <c r="O2260" s="1"/>
    </row>
    <row r="2261" spans="15:15" x14ac:dyDescent="0.25">
      <c r="O2261" s="1"/>
    </row>
    <row r="2262" spans="15:15" x14ac:dyDescent="0.25">
      <c r="O2262" s="1"/>
    </row>
    <row r="2263" spans="15:15" x14ac:dyDescent="0.25">
      <c r="O2263" s="1"/>
    </row>
    <row r="2264" spans="15:15" x14ac:dyDescent="0.25">
      <c r="O2264" s="1"/>
    </row>
    <row r="2265" spans="15:15" x14ac:dyDescent="0.25">
      <c r="O2265" s="1"/>
    </row>
    <row r="2266" spans="15:15" x14ac:dyDescent="0.25">
      <c r="O2266" s="1"/>
    </row>
    <row r="2267" spans="15:15" x14ac:dyDescent="0.25">
      <c r="O2267" s="1"/>
    </row>
    <row r="2268" spans="15:15" x14ac:dyDescent="0.25">
      <c r="O2268" s="1"/>
    </row>
    <row r="2269" spans="15:15" x14ac:dyDescent="0.25">
      <c r="O2269" s="1"/>
    </row>
    <row r="2270" spans="15:15" x14ac:dyDescent="0.25">
      <c r="O2270" s="1"/>
    </row>
    <row r="2271" spans="15:15" x14ac:dyDescent="0.25">
      <c r="O2271" s="1"/>
    </row>
    <row r="2272" spans="15:15" x14ac:dyDescent="0.25">
      <c r="O2272" s="1"/>
    </row>
    <row r="2273" spans="15:15" x14ac:dyDescent="0.25">
      <c r="O2273" s="1"/>
    </row>
    <row r="2274" spans="15:15" x14ac:dyDescent="0.25">
      <c r="O2274" s="1"/>
    </row>
    <row r="2275" spans="15:15" x14ac:dyDescent="0.25">
      <c r="O2275" s="1"/>
    </row>
    <row r="2276" spans="15:15" x14ac:dyDescent="0.25">
      <c r="O2276" s="1"/>
    </row>
    <row r="2277" spans="15:15" x14ac:dyDescent="0.25">
      <c r="O2277" s="1"/>
    </row>
    <row r="2278" spans="15:15" x14ac:dyDescent="0.25">
      <c r="O2278" s="1"/>
    </row>
    <row r="2279" spans="15:15" x14ac:dyDescent="0.25">
      <c r="O2279" s="1"/>
    </row>
    <row r="2280" spans="15:15" x14ac:dyDescent="0.25">
      <c r="O2280" s="1"/>
    </row>
    <row r="2281" spans="15:15" x14ac:dyDescent="0.25">
      <c r="O2281" s="1"/>
    </row>
    <row r="2282" spans="15:15" x14ac:dyDescent="0.25">
      <c r="O2282" s="1"/>
    </row>
    <row r="2283" spans="15:15" x14ac:dyDescent="0.25">
      <c r="O2283" s="1"/>
    </row>
    <row r="2284" spans="15:15" x14ac:dyDescent="0.25">
      <c r="O2284" s="1"/>
    </row>
    <row r="2285" spans="15:15" x14ac:dyDescent="0.25">
      <c r="O2285" s="1"/>
    </row>
    <row r="2286" spans="15:15" x14ac:dyDescent="0.25">
      <c r="O2286" s="1"/>
    </row>
    <row r="2287" spans="15:15" x14ac:dyDescent="0.25">
      <c r="O2287" s="1"/>
    </row>
    <row r="2288" spans="15:15" x14ac:dyDescent="0.25">
      <c r="O2288" s="1"/>
    </row>
    <row r="2289" spans="15:15" x14ac:dyDescent="0.25">
      <c r="O2289" s="1"/>
    </row>
    <row r="2290" spans="15:15" x14ac:dyDescent="0.25">
      <c r="O2290" s="1"/>
    </row>
    <row r="2291" spans="15:15" x14ac:dyDescent="0.25">
      <c r="O2291" s="1"/>
    </row>
    <row r="2292" spans="15:15" x14ac:dyDescent="0.25">
      <c r="O2292" s="1"/>
    </row>
    <row r="2293" spans="15:15" x14ac:dyDescent="0.25">
      <c r="O2293" s="1"/>
    </row>
    <row r="2294" spans="15:15" x14ac:dyDescent="0.25">
      <c r="O2294" s="1"/>
    </row>
    <row r="2295" spans="15:15" x14ac:dyDescent="0.25">
      <c r="O2295" s="1"/>
    </row>
    <row r="2296" spans="15:15" x14ac:dyDescent="0.25">
      <c r="O2296" s="1"/>
    </row>
    <row r="2297" spans="15:15" x14ac:dyDescent="0.25">
      <c r="O2297" s="1"/>
    </row>
    <row r="2298" spans="15:15" x14ac:dyDescent="0.25">
      <c r="O2298" s="1"/>
    </row>
    <row r="2299" spans="15:15" x14ac:dyDescent="0.25">
      <c r="O2299" s="1"/>
    </row>
    <row r="2300" spans="15:15" x14ac:dyDescent="0.25">
      <c r="O2300" s="1"/>
    </row>
    <row r="2301" spans="15:15" x14ac:dyDescent="0.25">
      <c r="O2301" s="1"/>
    </row>
    <row r="2302" spans="15:15" x14ac:dyDescent="0.25">
      <c r="O2302" s="1"/>
    </row>
    <row r="2303" spans="15:15" x14ac:dyDescent="0.25">
      <c r="O2303" s="1"/>
    </row>
    <row r="2304" spans="15:15" x14ac:dyDescent="0.25">
      <c r="O2304" s="1"/>
    </row>
    <row r="2305" spans="15:15" x14ac:dyDescent="0.25">
      <c r="O2305" s="1"/>
    </row>
    <row r="2306" spans="15:15" x14ac:dyDescent="0.25">
      <c r="O2306" s="1"/>
    </row>
    <row r="2307" spans="15:15" x14ac:dyDescent="0.25">
      <c r="O2307" s="1"/>
    </row>
    <row r="2308" spans="15:15" x14ac:dyDescent="0.25">
      <c r="O2308" s="1"/>
    </row>
    <row r="2309" spans="15:15" x14ac:dyDescent="0.25">
      <c r="O2309" s="1"/>
    </row>
    <row r="2310" spans="15:15" x14ac:dyDescent="0.25">
      <c r="O2310" s="1"/>
    </row>
    <row r="2311" spans="15:15" x14ac:dyDescent="0.25">
      <c r="O2311" s="1"/>
    </row>
    <row r="2312" spans="15:15" x14ac:dyDescent="0.25">
      <c r="O2312" s="1"/>
    </row>
    <row r="2313" spans="15:15" x14ac:dyDescent="0.25">
      <c r="O2313" s="1"/>
    </row>
    <row r="2314" spans="15:15" x14ac:dyDescent="0.25">
      <c r="O2314" s="1"/>
    </row>
    <row r="2315" spans="15:15" x14ac:dyDescent="0.25">
      <c r="O2315" s="1"/>
    </row>
    <row r="2316" spans="15:15" x14ac:dyDescent="0.25">
      <c r="O2316" s="1"/>
    </row>
    <row r="2317" spans="15:15" x14ac:dyDescent="0.25">
      <c r="O2317" s="1"/>
    </row>
    <row r="2318" spans="15:15" x14ac:dyDescent="0.25">
      <c r="O2318" s="1"/>
    </row>
    <row r="2319" spans="15:15" x14ac:dyDescent="0.25">
      <c r="O2319" s="1"/>
    </row>
    <row r="2320" spans="15:15" x14ac:dyDescent="0.25">
      <c r="O2320" s="1"/>
    </row>
    <row r="2321" spans="15:15" x14ac:dyDescent="0.25">
      <c r="O2321" s="1"/>
    </row>
    <row r="2322" spans="15:15" x14ac:dyDescent="0.25">
      <c r="O2322" s="1"/>
    </row>
    <row r="2323" spans="15:15" x14ac:dyDescent="0.25">
      <c r="O2323" s="1"/>
    </row>
    <row r="2324" spans="15:15" x14ac:dyDescent="0.25">
      <c r="O2324" s="1"/>
    </row>
    <row r="2325" spans="15:15" x14ac:dyDescent="0.25">
      <c r="O2325" s="1"/>
    </row>
    <row r="2326" spans="15:15" x14ac:dyDescent="0.25">
      <c r="O2326" s="1"/>
    </row>
    <row r="2327" spans="15:15" x14ac:dyDescent="0.25">
      <c r="O2327" s="1"/>
    </row>
    <row r="2328" spans="15:15" x14ac:dyDescent="0.25">
      <c r="O2328" s="1"/>
    </row>
    <row r="2329" spans="15:15" x14ac:dyDescent="0.25">
      <c r="O2329" s="1"/>
    </row>
    <row r="2330" spans="15:15" x14ac:dyDescent="0.25">
      <c r="O2330" s="1"/>
    </row>
    <row r="2331" spans="15:15" x14ac:dyDescent="0.25">
      <c r="O2331" s="1"/>
    </row>
    <row r="2332" spans="15:15" x14ac:dyDescent="0.25">
      <c r="O2332" s="1"/>
    </row>
    <row r="2333" spans="15:15" x14ac:dyDescent="0.25">
      <c r="O2333" s="1"/>
    </row>
    <row r="2334" spans="15:15" x14ac:dyDescent="0.25">
      <c r="O2334" s="1"/>
    </row>
    <row r="2335" spans="15:15" x14ac:dyDescent="0.25">
      <c r="O2335" s="1"/>
    </row>
    <row r="2336" spans="15:15" x14ac:dyDescent="0.25">
      <c r="O2336" s="1"/>
    </row>
    <row r="2337" spans="15:15" x14ac:dyDescent="0.25">
      <c r="O2337" s="1"/>
    </row>
    <row r="2338" spans="15:15" x14ac:dyDescent="0.25">
      <c r="O2338" s="1"/>
    </row>
    <row r="2339" spans="15:15" x14ac:dyDescent="0.25">
      <c r="O2339" s="1"/>
    </row>
    <row r="2340" spans="15:15" x14ac:dyDescent="0.25">
      <c r="O2340" s="1"/>
    </row>
    <row r="2341" spans="15:15" x14ac:dyDescent="0.25">
      <c r="O2341" s="1"/>
    </row>
    <row r="2342" spans="15:15" x14ac:dyDescent="0.25">
      <c r="O2342" s="1"/>
    </row>
    <row r="2343" spans="15:15" x14ac:dyDescent="0.25">
      <c r="O2343" s="1"/>
    </row>
    <row r="2344" spans="15:15" x14ac:dyDescent="0.25">
      <c r="O2344" s="1"/>
    </row>
    <row r="2345" spans="15:15" x14ac:dyDescent="0.25">
      <c r="O2345" s="1"/>
    </row>
    <row r="2346" spans="15:15" x14ac:dyDescent="0.25">
      <c r="O2346" s="1"/>
    </row>
    <row r="2347" spans="15:15" x14ac:dyDescent="0.25">
      <c r="O2347" s="1"/>
    </row>
    <row r="2348" spans="15:15" x14ac:dyDescent="0.25">
      <c r="O2348" s="1"/>
    </row>
    <row r="2349" spans="15:15" x14ac:dyDescent="0.25">
      <c r="O2349" s="1"/>
    </row>
    <row r="2350" spans="15:15" x14ac:dyDescent="0.25">
      <c r="O2350" s="1"/>
    </row>
    <row r="2351" spans="15:15" x14ac:dyDescent="0.25">
      <c r="O2351" s="1"/>
    </row>
    <row r="2352" spans="15:15" x14ac:dyDescent="0.25">
      <c r="O2352" s="1"/>
    </row>
    <row r="2353" spans="15:15" x14ac:dyDescent="0.25">
      <c r="O2353" s="1"/>
    </row>
    <row r="2354" spans="15:15" x14ac:dyDescent="0.25">
      <c r="O2354" s="1"/>
    </row>
    <row r="2355" spans="15:15" x14ac:dyDescent="0.25">
      <c r="O2355" s="1"/>
    </row>
    <row r="2356" spans="15:15" x14ac:dyDescent="0.25">
      <c r="O2356" s="1"/>
    </row>
    <row r="2357" spans="15:15" x14ac:dyDescent="0.25">
      <c r="O2357" s="1"/>
    </row>
    <row r="2358" spans="15:15" x14ac:dyDescent="0.25">
      <c r="O2358" s="1"/>
    </row>
    <row r="2359" spans="15:15" x14ac:dyDescent="0.25">
      <c r="O2359" s="1"/>
    </row>
    <row r="2360" spans="15:15" x14ac:dyDescent="0.25">
      <c r="O2360" s="1"/>
    </row>
    <row r="2361" spans="15:15" x14ac:dyDescent="0.25">
      <c r="O2361" s="1"/>
    </row>
    <row r="2362" spans="15:15" x14ac:dyDescent="0.25">
      <c r="O2362" s="1"/>
    </row>
    <row r="2363" spans="15:15" x14ac:dyDescent="0.25">
      <c r="O2363" s="1"/>
    </row>
    <row r="2364" spans="15:15" x14ac:dyDescent="0.25">
      <c r="O2364" s="1"/>
    </row>
    <row r="2365" spans="15:15" x14ac:dyDescent="0.25">
      <c r="O2365" s="1"/>
    </row>
    <row r="2366" spans="15:15" x14ac:dyDescent="0.25">
      <c r="O2366" s="1"/>
    </row>
    <row r="2367" spans="15:15" x14ac:dyDescent="0.25">
      <c r="O2367" s="1"/>
    </row>
    <row r="2368" spans="15:15" x14ac:dyDescent="0.25">
      <c r="O2368" s="1"/>
    </row>
    <row r="2369" spans="15:15" x14ac:dyDescent="0.25">
      <c r="O2369" s="1"/>
    </row>
    <row r="2370" spans="15:15" x14ac:dyDescent="0.25">
      <c r="O2370" s="1"/>
    </row>
    <row r="2371" spans="15:15" x14ac:dyDescent="0.25">
      <c r="O2371" s="1"/>
    </row>
    <row r="2372" spans="15:15" x14ac:dyDescent="0.25">
      <c r="O2372" s="1"/>
    </row>
    <row r="2373" spans="15:15" x14ac:dyDescent="0.25">
      <c r="O2373" s="1"/>
    </row>
    <row r="2374" spans="15:15" x14ac:dyDescent="0.25">
      <c r="O2374" s="1"/>
    </row>
    <row r="2375" spans="15:15" x14ac:dyDescent="0.25">
      <c r="O2375" s="1"/>
    </row>
    <row r="2376" spans="15:15" x14ac:dyDescent="0.25">
      <c r="O2376" s="1"/>
    </row>
    <row r="2377" spans="15:15" x14ac:dyDescent="0.25">
      <c r="O2377" s="1"/>
    </row>
    <row r="2378" spans="15:15" x14ac:dyDescent="0.25">
      <c r="O2378" s="1"/>
    </row>
    <row r="2379" spans="15:15" x14ac:dyDescent="0.25">
      <c r="O2379" s="1"/>
    </row>
    <row r="2380" spans="15:15" x14ac:dyDescent="0.25">
      <c r="O2380" s="1"/>
    </row>
    <row r="2381" spans="15:15" x14ac:dyDescent="0.25">
      <c r="O2381" s="1"/>
    </row>
    <row r="2382" spans="15:15" x14ac:dyDescent="0.25">
      <c r="O2382" s="1"/>
    </row>
    <row r="2383" spans="15:15" x14ac:dyDescent="0.25">
      <c r="O2383" s="1"/>
    </row>
    <row r="2384" spans="15:15" x14ac:dyDescent="0.25">
      <c r="O2384" s="1"/>
    </row>
    <row r="2385" spans="15:15" x14ac:dyDescent="0.25">
      <c r="O2385" s="1"/>
    </row>
    <row r="2386" spans="15:15" x14ac:dyDescent="0.25">
      <c r="O2386" s="1"/>
    </row>
    <row r="2387" spans="15:15" x14ac:dyDescent="0.25">
      <c r="O2387" s="1"/>
    </row>
    <row r="2388" spans="15:15" x14ac:dyDescent="0.25">
      <c r="O2388" s="1"/>
    </row>
    <row r="2389" spans="15:15" x14ac:dyDescent="0.25">
      <c r="O2389" s="1"/>
    </row>
    <row r="2390" spans="15:15" x14ac:dyDescent="0.25">
      <c r="O2390" s="1"/>
    </row>
    <row r="2391" spans="15:15" x14ac:dyDescent="0.25">
      <c r="O2391" s="1"/>
    </row>
    <row r="2392" spans="15:15" x14ac:dyDescent="0.25">
      <c r="O2392" s="1"/>
    </row>
    <row r="2393" spans="15:15" x14ac:dyDescent="0.25">
      <c r="O2393" s="1"/>
    </row>
    <row r="2394" spans="15:15" x14ac:dyDescent="0.25">
      <c r="O2394" s="1"/>
    </row>
    <row r="2395" spans="15:15" x14ac:dyDescent="0.25">
      <c r="O2395" s="1"/>
    </row>
    <row r="2396" spans="15:15" x14ac:dyDescent="0.25">
      <c r="O2396" s="1"/>
    </row>
    <row r="2397" spans="15:15" x14ac:dyDescent="0.25">
      <c r="O2397" s="1"/>
    </row>
    <row r="2398" spans="15:15" x14ac:dyDescent="0.25">
      <c r="O2398" s="1"/>
    </row>
    <row r="2399" spans="15:15" x14ac:dyDescent="0.25">
      <c r="O2399" s="1"/>
    </row>
    <row r="2400" spans="15:15" x14ac:dyDescent="0.25">
      <c r="O2400" s="1"/>
    </row>
    <row r="2401" spans="15:15" x14ac:dyDescent="0.25">
      <c r="O2401" s="1"/>
    </row>
    <row r="2402" spans="15:15" x14ac:dyDescent="0.25">
      <c r="O2402" s="1"/>
    </row>
    <row r="2403" spans="15:15" x14ac:dyDescent="0.25">
      <c r="O2403" s="1"/>
    </row>
    <row r="2404" spans="15:15" x14ac:dyDescent="0.25">
      <c r="O2404" s="1"/>
    </row>
    <row r="2405" spans="15:15" x14ac:dyDescent="0.25">
      <c r="O2405" s="1"/>
    </row>
    <row r="2406" spans="15:15" x14ac:dyDescent="0.25">
      <c r="O2406" s="1"/>
    </row>
    <row r="2407" spans="15:15" x14ac:dyDescent="0.25">
      <c r="O2407" s="1"/>
    </row>
    <row r="2408" spans="15:15" x14ac:dyDescent="0.25">
      <c r="O2408" s="1"/>
    </row>
    <row r="2409" spans="15:15" x14ac:dyDescent="0.25">
      <c r="O2409" s="1"/>
    </row>
    <row r="2410" spans="15:15" x14ac:dyDescent="0.25">
      <c r="O2410" s="1"/>
    </row>
    <row r="2411" spans="15:15" x14ac:dyDescent="0.25">
      <c r="O2411" s="1"/>
    </row>
    <row r="2412" spans="15:15" x14ac:dyDescent="0.25">
      <c r="O2412" s="1"/>
    </row>
    <row r="2413" spans="15:15" x14ac:dyDescent="0.25">
      <c r="O2413" s="1"/>
    </row>
    <row r="2414" spans="15:15" x14ac:dyDescent="0.25">
      <c r="O2414" s="1"/>
    </row>
    <row r="2415" spans="15:15" x14ac:dyDescent="0.25">
      <c r="O2415" s="1"/>
    </row>
    <row r="2416" spans="15:15" x14ac:dyDescent="0.25">
      <c r="O2416" s="1"/>
    </row>
    <row r="2417" spans="15:15" x14ac:dyDescent="0.25">
      <c r="O2417" s="1"/>
    </row>
    <row r="2418" spans="15:15" x14ac:dyDescent="0.25">
      <c r="O2418" s="1"/>
    </row>
    <row r="2419" spans="15:15" x14ac:dyDescent="0.25">
      <c r="O2419" s="1"/>
    </row>
    <row r="2420" spans="15:15" x14ac:dyDescent="0.25">
      <c r="O2420" s="1"/>
    </row>
    <row r="2421" spans="15:15" x14ac:dyDescent="0.25">
      <c r="O2421" s="1"/>
    </row>
    <row r="2422" spans="15:15" x14ac:dyDescent="0.25">
      <c r="O2422" s="1"/>
    </row>
    <row r="2423" spans="15:15" x14ac:dyDescent="0.25">
      <c r="O2423" s="1"/>
    </row>
    <row r="2424" spans="15:15" x14ac:dyDescent="0.25">
      <c r="O2424" s="1"/>
    </row>
    <row r="2425" spans="15:15" x14ac:dyDescent="0.25">
      <c r="O2425" s="1"/>
    </row>
    <row r="2426" spans="15:15" x14ac:dyDescent="0.25">
      <c r="O2426" s="1"/>
    </row>
    <row r="2427" spans="15:15" x14ac:dyDescent="0.25">
      <c r="O2427" s="1"/>
    </row>
    <row r="2428" spans="15:15" x14ac:dyDescent="0.25">
      <c r="O2428" s="1"/>
    </row>
    <row r="2429" spans="15:15" x14ac:dyDescent="0.25">
      <c r="O2429" s="1"/>
    </row>
    <row r="2430" spans="15:15" x14ac:dyDescent="0.25">
      <c r="O2430" s="1"/>
    </row>
    <row r="2431" spans="15:15" x14ac:dyDescent="0.25">
      <c r="O2431" s="1"/>
    </row>
    <row r="2432" spans="15:15" x14ac:dyDescent="0.25">
      <c r="O2432" s="1"/>
    </row>
    <row r="2433" spans="15:15" x14ac:dyDescent="0.25">
      <c r="O2433" s="1"/>
    </row>
    <row r="2434" spans="15:15" x14ac:dyDescent="0.25">
      <c r="O2434" s="1"/>
    </row>
    <row r="2435" spans="15:15" x14ac:dyDescent="0.25">
      <c r="O2435" s="1"/>
    </row>
    <row r="2436" spans="15:15" x14ac:dyDescent="0.25">
      <c r="O2436" s="1"/>
    </row>
    <row r="2437" spans="15:15" x14ac:dyDescent="0.25">
      <c r="O2437" s="1"/>
    </row>
    <row r="2438" spans="15:15" x14ac:dyDescent="0.25">
      <c r="O2438" s="1"/>
    </row>
    <row r="2439" spans="15:15" x14ac:dyDescent="0.25">
      <c r="O2439" s="1"/>
    </row>
    <row r="2440" spans="15:15" x14ac:dyDescent="0.25">
      <c r="O2440" s="1"/>
    </row>
    <row r="2441" spans="15:15" x14ac:dyDescent="0.25">
      <c r="O2441" s="1"/>
    </row>
    <row r="2442" spans="15:15" x14ac:dyDescent="0.25">
      <c r="O2442" s="1"/>
    </row>
    <row r="2443" spans="15:15" x14ac:dyDescent="0.25">
      <c r="O2443" s="1"/>
    </row>
    <row r="2444" spans="15:15" x14ac:dyDescent="0.25">
      <c r="O2444" s="1"/>
    </row>
    <row r="2445" spans="15:15" x14ac:dyDescent="0.25">
      <c r="O2445" s="1"/>
    </row>
    <row r="2446" spans="15:15" x14ac:dyDescent="0.25">
      <c r="O2446" s="1"/>
    </row>
    <row r="2447" spans="15:15" x14ac:dyDescent="0.25">
      <c r="O2447" s="1"/>
    </row>
    <row r="2448" spans="15:15" x14ac:dyDescent="0.25">
      <c r="O2448" s="1"/>
    </row>
    <row r="2449" spans="15:15" x14ac:dyDescent="0.25">
      <c r="O2449" s="1"/>
    </row>
    <row r="2450" spans="15:15" x14ac:dyDescent="0.25">
      <c r="O2450" s="1"/>
    </row>
    <row r="2451" spans="15:15" x14ac:dyDescent="0.25">
      <c r="O2451" s="1"/>
    </row>
    <row r="2452" spans="15:15" x14ac:dyDescent="0.25">
      <c r="O2452" s="1"/>
    </row>
    <row r="2453" spans="15:15" x14ac:dyDescent="0.25">
      <c r="O2453" s="1"/>
    </row>
    <row r="2454" spans="15:15" x14ac:dyDescent="0.25">
      <c r="O2454" s="1"/>
    </row>
    <row r="2455" spans="15:15" x14ac:dyDescent="0.25">
      <c r="O2455" s="1"/>
    </row>
    <row r="2456" spans="15:15" x14ac:dyDescent="0.25">
      <c r="O2456" s="1"/>
    </row>
    <row r="2457" spans="15:15" x14ac:dyDescent="0.25">
      <c r="O2457" s="1"/>
    </row>
    <row r="2458" spans="15:15" x14ac:dyDescent="0.25">
      <c r="O2458" s="1"/>
    </row>
    <row r="2459" spans="15:15" x14ac:dyDescent="0.25">
      <c r="O2459" s="1"/>
    </row>
    <row r="2460" spans="15:15" x14ac:dyDescent="0.25">
      <c r="O2460" s="1"/>
    </row>
    <row r="2461" spans="15:15" x14ac:dyDescent="0.25">
      <c r="O2461" s="1"/>
    </row>
    <row r="2462" spans="15:15" x14ac:dyDescent="0.25">
      <c r="O2462" s="1"/>
    </row>
    <row r="2463" spans="15:15" x14ac:dyDescent="0.25">
      <c r="O2463" s="1"/>
    </row>
    <row r="2464" spans="15:15" x14ac:dyDescent="0.25">
      <c r="O2464" s="1"/>
    </row>
    <row r="2465" spans="15:15" x14ac:dyDescent="0.25">
      <c r="O2465" s="1"/>
    </row>
    <row r="2466" spans="15:15" x14ac:dyDescent="0.25">
      <c r="O2466" s="1"/>
    </row>
    <row r="2467" spans="15:15" x14ac:dyDescent="0.25">
      <c r="O2467" s="1"/>
    </row>
    <row r="2468" spans="15:15" x14ac:dyDescent="0.25">
      <c r="O2468" s="1"/>
    </row>
    <row r="2469" spans="15:15" x14ac:dyDescent="0.25">
      <c r="O2469" s="1"/>
    </row>
    <row r="2470" spans="15:15" x14ac:dyDescent="0.25">
      <c r="O2470" s="1"/>
    </row>
    <row r="2471" spans="15:15" x14ac:dyDescent="0.25">
      <c r="O2471" s="1"/>
    </row>
    <row r="2472" spans="15:15" x14ac:dyDescent="0.25">
      <c r="O2472" s="1"/>
    </row>
    <row r="2473" spans="15:15" x14ac:dyDescent="0.25">
      <c r="O2473" s="1"/>
    </row>
    <row r="2474" spans="15:15" x14ac:dyDescent="0.25">
      <c r="O2474" s="1"/>
    </row>
    <row r="2475" spans="15:15" x14ac:dyDescent="0.25">
      <c r="O2475" s="1"/>
    </row>
    <row r="2476" spans="15:15" x14ac:dyDescent="0.25">
      <c r="O2476" s="1"/>
    </row>
    <row r="2477" spans="15:15" x14ac:dyDescent="0.25">
      <c r="O2477" s="1"/>
    </row>
    <row r="2478" spans="15:15" x14ac:dyDescent="0.25">
      <c r="O2478" s="1"/>
    </row>
    <row r="2479" spans="15:15" x14ac:dyDescent="0.25">
      <c r="O2479" s="1"/>
    </row>
    <row r="2480" spans="15:15" x14ac:dyDescent="0.25">
      <c r="O2480" s="1"/>
    </row>
    <row r="2481" spans="15:15" x14ac:dyDescent="0.25">
      <c r="O2481" s="1"/>
    </row>
    <row r="2482" spans="15:15" x14ac:dyDescent="0.25">
      <c r="O2482" s="1"/>
    </row>
    <row r="2483" spans="15:15" x14ac:dyDescent="0.25">
      <c r="O2483" s="1"/>
    </row>
    <row r="2484" spans="15:15" x14ac:dyDescent="0.25">
      <c r="O2484" s="1"/>
    </row>
    <row r="2485" spans="15:15" x14ac:dyDescent="0.25">
      <c r="O2485" s="1"/>
    </row>
    <row r="2486" spans="15:15" x14ac:dyDescent="0.25">
      <c r="O2486" s="1"/>
    </row>
    <row r="2487" spans="15:15" x14ac:dyDescent="0.25">
      <c r="O2487" s="1"/>
    </row>
    <row r="2488" spans="15:15" x14ac:dyDescent="0.25">
      <c r="O2488" s="1"/>
    </row>
    <row r="2489" spans="15:15" x14ac:dyDescent="0.25">
      <c r="O2489" s="1"/>
    </row>
    <row r="2490" spans="15:15" x14ac:dyDescent="0.25">
      <c r="O2490" s="1"/>
    </row>
    <row r="2491" spans="15:15" x14ac:dyDescent="0.25">
      <c r="O2491" s="1"/>
    </row>
    <row r="2492" spans="15:15" x14ac:dyDescent="0.25">
      <c r="O2492" s="1"/>
    </row>
    <row r="2493" spans="15:15" x14ac:dyDescent="0.25">
      <c r="O2493" s="1"/>
    </row>
    <row r="2494" spans="15:15" x14ac:dyDescent="0.25">
      <c r="O2494" s="1"/>
    </row>
    <row r="2495" spans="15:15" x14ac:dyDescent="0.25">
      <c r="O2495" s="1"/>
    </row>
    <row r="2496" spans="15:15" x14ac:dyDescent="0.25">
      <c r="O2496" s="1"/>
    </row>
    <row r="2497" spans="15:15" x14ac:dyDescent="0.25">
      <c r="O2497" s="1"/>
    </row>
    <row r="2498" spans="15:15" x14ac:dyDescent="0.25">
      <c r="O2498" s="1"/>
    </row>
    <row r="2499" spans="15:15" x14ac:dyDescent="0.25">
      <c r="O2499" s="1"/>
    </row>
    <row r="2500" spans="15:15" x14ac:dyDescent="0.25">
      <c r="O2500" s="1"/>
    </row>
    <row r="2501" spans="15:15" x14ac:dyDescent="0.25">
      <c r="O2501" s="1"/>
    </row>
    <row r="2502" spans="15:15" x14ac:dyDescent="0.25">
      <c r="O2502" s="1"/>
    </row>
    <row r="2503" spans="15:15" x14ac:dyDescent="0.25">
      <c r="O2503" s="1"/>
    </row>
    <row r="2504" spans="15:15" x14ac:dyDescent="0.25">
      <c r="O2504" s="1"/>
    </row>
    <row r="2505" spans="15:15" x14ac:dyDescent="0.25">
      <c r="O2505" s="1"/>
    </row>
    <row r="2506" spans="15:15" x14ac:dyDescent="0.25">
      <c r="O2506" s="1"/>
    </row>
    <row r="2507" spans="15:15" x14ac:dyDescent="0.25">
      <c r="O2507" s="1"/>
    </row>
    <row r="2508" spans="15:15" x14ac:dyDescent="0.25">
      <c r="O2508" s="1"/>
    </row>
    <row r="2509" spans="15:15" x14ac:dyDescent="0.25">
      <c r="O2509" s="1"/>
    </row>
    <row r="2510" spans="15:15" x14ac:dyDescent="0.25">
      <c r="O2510" s="1"/>
    </row>
    <row r="2511" spans="15:15" x14ac:dyDescent="0.25">
      <c r="O2511" s="1"/>
    </row>
    <row r="2512" spans="15:15" x14ac:dyDescent="0.25">
      <c r="O2512" s="1"/>
    </row>
    <row r="2513" spans="15:15" x14ac:dyDescent="0.25">
      <c r="O2513" s="1"/>
    </row>
    <row r="2514" spans="15:15" x14ac:dyDescent="0.25">
      <c r="O2514" s="1"/>
    </row>
    <row r="2515" spans="15:15" x14ac:dyDescent="0.25">
      <c r="O2515" s="1"/>
    </row>
    <row r="2516" spans="15:15" x14ac:dyDescent="0.25">
      <c r="O2516" s="1"/>
    </row>
    <row r="2517" spans="15:15" x14ac:dyDescent="0.25">
      <c r="O2517" s="1"/>
    </row>
    <row r="2518" spans="15:15" x14ac:dyDescent="0.25">
      <c r="O2518" s="1"/>
    </row>
    <row r="2519" spans="15:15" x14ac:dyDescent="0.25">
      <c r="O2519" s="1"/>
    </row>
    <row r="2520" spans="15:15" x14ac:dyDescent="0.25">
      <c r="O2520" s="1"/>
    </row>
    <row r="2521" spans="15:15" x14ac:dyDescent="0.25">
      <c r="O2521" s="1"/>
    </row>
    <row r="2522" spans="15:15" x14ac:dyDescent="0.25">
      <c r="O2522" s="1"/>
    </row>
    <row r="2523" spans="15:15" x14ac:dyDescent="0.25">
      <c r="O2523" s="1"/>
    </row>
    <row r="2524" spans="15:15" x14ac:dyDescent="0.25">
      <c r="O2524" s="1"/>
    </row>
    <row r="2525" spans="15:15" x14ac:dyDescent="0.25">
      <c r="O2525" s="1"/>
    </row>
    <row r="2526" spans="15:15" x14ac:dyDescent="0.25">
      <c r="O2526" s="1"/>
    </row>
    <row r="2527" spans="15:15" x14ac:dyDescent="0.25">
      <c r="O2527" s="1"/>
    </row>
    <row r="2528" spans="15:15" x14ac:dyDescent="0.25">
      <c r="O2528" s="1"/>
    </row>
    <row r="2529" spans="15:15" x14ac:dyDescent="0.25">
      <c r="O2529" s="1"/>
    </row>
    <row r="2530" spans="15:15" x14ac:dyDescent="0.25">
      <c r="O2530" s="1"/>
    </row>
    <row r="2531" spans="15:15" x14ac:dyDescent="0.25">
      <c r="O2531" s="1"/>
    </row>
    <row r="2532" spans="15:15" x14ac:dyDescent="0.25">
      <c r="O2532" s="1"/>
    </row>
    <row r="2533" spans="15:15" x14ac:dyDescent="0.25">
      <c r="O2533" s="1"/>
    </row>
    <row r="2534" spans="15:15" x14ac:dyDescent="0.25">
      <c r="O2534" s="1"/>
    </row>
    <row r="2535" spans="15:15" x14ac:dyDescent="0.25">
      <c r="O2535" s="1"/>
    </row>
    <row r="2536" spans="15:15" x14ac:dyDescent="0.25">
      <c r="O2536" s="1"/>
    </row>
    <row r="2537" spans="15:15" x14ac:dyDescent="0.25">
      <c r="O2537" s="1"/>
    </row>
    <row r="2538" spans="15:15" x14ac:dyDescent="0.25">
      <c r="O2538" s="1"/>
    </row>
    <row r="2539" spans="15:15" x14ac:dyDescent="0.25">
      <c r="O2539" s="1"/>
    </row>
    <row r="2540" spans="15:15" x14ac:dyDescent="0.25">
      <c r="O2540" s="1"/>
    </row>
    <row r="2541" spans="15:15" x14ac:dyDescent="0.25">
      <c r="O2541" s="1"/>
    </row>
    <row r="2542" spans="15:15" x14ac:dyDescent="0.25">
      <c r="O2542" s="1"/>
    </row>
    <row r="2543" spans="15:15" x14ac:dyDescent="0.25">
      <c r="O2543" s="1"/>
    </row>
    <row r="2544" spans="15:15" x14ac:dyDescent="0.25">
      <c r="O2544" s="1"/>
    </row>
    <row r="2545" spans="15:15" x14ac:dyDescent="0.25">
      <c r="O2545" s="1"/>
    </row>
    <row r="2546" spans="15:15" x14ac:dyDescent="0.25">
      <c r="O2546" s="1"/>
    </row>
    <row r="2547" spans="15:15" x14ac:dyDescent="0.25">
      <c r="O2547" s="1"/>
    </row>
    <row r="2548" spans="15:15" x14ac:dyDescent="0.25">
      <c r="O2548" s="1"/>
    </row>
    <row r="2549" spans="15:15" x14ac:dyDescent="0.25">
      <c r="O2549" s="1"/>
    </row>
    <row r="2550" spans="15:15" x14ac:dyDescent="0.25">
      <c r="O2550" s="1"/>
    </row>
    <row r="2551" spans="15:15" x14ac:dyDescent="0.25">
      <c r="O2551" s="1"/>
    </row>
    <row r="2552" spans="15:15" x14ac:dyDescent="0.25">
      <c r="O2552" s="1"/>
    </row>
    <row r="2553" spans="15:15" x14ac:dyDescent="0.25">
      <c r="O2553" s="1"/>
    </row>
    <row r="2554" spans="15:15" x14ac:dyDescent="0.25">
      <c r="O2554" s="1"/>
    </row>
    <row r="2555" spans="15:15" x14ac:dyDescent="0.25">
      <c r="O2555" s="1"/>
    </row>
    <row r="2556" spans="15:15" x14ac:dyDescent="0.25">
      <c r="O2556" s="1"/>
    </row>
    <row r="2557" spans="15:15" x14ac:dyDescent="0.25">
      <c r="O2557" s="1"/>
    </row>
    <row r="2558" spans="15:15" x14ac:dyDescent="0.25">
      <c r="O2558" s="1"/>
    </row>
    <row r="2559" spans="15:15" x14ac:dyDescent="0.25">
      <c r="O2559" s="1"/>
    </row>
    <row r="2560" spans="15:15" x14ac:dyDescent="0.25">
      <c r="O2560" s="1"/>
    </row>
    <row r="2561" spans="15:15" x14ac:dyDescent="0.25">
      <c r="O2561" s="1"/>
    </row>
    <row r="2562" spans="15:15" x14ac:dyDescent="0.25">
      <c r="O2562" s="1"/>
    </row>
    <row r="2563" spans="15:15" x14ac:dyDescent="0.25">
      <c r="O2563" s="1"/>
    </row>
    <row r="2564" spans="15:15" x14ac:dyDescent="0.25">
      <c r="O2564" s="1"/>
    </row>
    <row r="2565" spans="15:15" x14ac:dyDescent="0.25">
      <c r="O2565" s="1"/>
    </row>
    <row r="2566" spans="15:15" x14ac:dyDescent="0.25">
      <c r="O2566" s="1"/>
    </row>
    <row r="2567" spans="15:15" x14ac:dyDescent="0.25">
      <c r="O2567" s="1"/>
    </row>
    <row r="2568" spans="15:15" x14ac:dyDescent="0.25">
      <c r="O2568" s="1"/>
    </row>
    <row r="2569" spans="15:15" x14ac:dyDescent="0.25">
      <c r="O2569" s="1"/>
    </row>
    <row r="2570" spans="15:15" x14ac:dyDescent="0.25">
      <c r="O2570" s="1"/>
    </row>
    <row r="2571" spans="15:15" x14ac:dyDescent="0.25">
      <c r="O2571" s="1"/>
    </row>
    <row r="2572" spans="15:15" x14ac:dyDescent="0.25">
      <c r="O2572" s="1"/>
    </row>
    <row r="2573" spans="15:15" x14ac:dyDescent="0.25">
      <c r="O2573" s="1"/>
    </row>
    <row r="2574" spans="15:15" x14ac:dyDescent="0.25">
      <c r="O2574" s="1"/>
    </row>
    <row r="2575" spans="15:15" x14ac:dyDescent="0.25">
      <c r="O2575" s="1"/>
    </row>
    <row r="2576" spans="15:15" x14ac:dyDescent="0.25">
      <c r="O2576" s="1"/>
    </row>
    <row r="2577" spans="15:15" x14ac:dyDescent="0.25">
      <c r="O2577" s="1"/>
    </row>
    <row r="2578" spans="15:15" x14ac:dyDescent="0.25">
      <c r="O2578" s="1"/>
    </row>
    <row r="2579" spans="15:15" x14ac:dyDescent="0.25">
      <c r="O2579" s="1"/>
    </row>
    <row r="2580" spans="15:15" x14ac:dyDescent="0.25">
      <c r="O2580" s="1"/>
    </row>
    <row r="2581" spans="15:15" x14ac:dyDescent="0.25">
      <c r="O2581" s="1"/>
    </row>
    <row r="2582" spans="15:15" x14ac:dyDescent="0.25">
      <c r="O2582" s="1"/>
    </row>
    <row r="2583" spans="15:15" x14ac:dyDescent="0.25">
      <c r="O2583" s="1"/>
    </row>
    <row r="2584" spans="15:15" x14ac:dyDescent="0.25">
      <c r="O2584" s="1"/>
    </row>
    <row r="2585" spans="15:15" x14ac:dyDescent="0.25">
      <c r="O2585" s="1"/>
    </row>
    <row r="2586" spans="15:15" x14ac:dyDescent="0.25">
      <c r="O2586" s="1"/>
    </row>
    <row r="2587" spans="15:15" x14ac:dyDescent="0.25">
      <c r="O2587" s="1"/>
    </row>
    <row r="2588" spans="15:15" x14ac:dyDescent="0.25">
      <c r="O2588" s="1"/>
    </row>
    <row r="2589" spans="15:15" x14ac:dyDescent="0.25">
      <c r="O2589" s="1"/>
    </row>
    <row r="2590" spans="15:15" x14ac:dyDescent="0.25">
      <c r="O2590" s="1"/>
    </row>
    <row r="2591" spans="15:15" x14ac:dyDescent="0.25">
      <c r="O2591" s="1"/>
    </row>
    <row r="2592" spans="15:15" x14ac:dyDescent="0.25">
      <c r="O2592" s="1"/>
    </row>
    <row r="2593" spans="15:15" x14ac:dyDescent="0.25">
      <c r="O2593" s="1"/>
    </row>
    <row r="2594" spans="15:15" x14ac:dyDescent="0.25">
      <c r="O2594" s="1"/>
    </row>
    <row r="2595" spans="15:15" x14ac:dyDescent="0.25">
      <c r="O2595" s="1"/>
    </row>
    <row r="2596" spans="15:15" x14ac:dyDescent="0.25">
      <c r="O2596" s="1"/>
    </row>
    <row r="2597" spans="15:15" x14ac:dyDescent="0.25">
      <c r="O2597" s="1"/>
    </row>
    <row r="2598" spans="15:15" x14ac:dyDescent="0.25">
      <c r="O2598" s="1"/>
    </row>
    <row r="2599" spans="15:15" x14ac:dyDescent="0.25">
      <c r="O2599" s="1"/>
    </row>
    <row r="2600" spans="15:15" x14ac:dyDescent="0.25">
      <c r="O2600" s="1"/>
    </row>
    <row r="2601" spans="15:15" x14ac:dyDescent="0.25">
      <c r="O2601" s="1"/>
    </row>
    <row r="2602" spans="15:15" x14ac:dyDescent="0.25">
      <c r="O2602" s="1"/>
    </row>
    <row r="2603" spans="15:15" x14ac:dyDescent="0.25">
      <c r="O2603" s="1"/>
    </row>
    <row r="2604" spans="15:15" x14ac:dyDescent="0.25">
      <c r="O2604" s="1"/>
    </row>
    <row r="2605" spans="15:15" x14ac:dyDescent="0.25">
      <c r="O2605" s="1"/>
    </row>
    <row r="2606" spans="15:15" x14ac:dyDescent="0.25">
      <c r="O2606" s="1"/>
    </row>
    <row r="2607" spans="15:15" x14ac:dyDescent="0.25">
      <c r="O2607" s="1"/>
    </row>
    <row r="2608" spans="15:15" x14ac:dyDescent="0.25">
      <c r="O2608" s="1"/>
    </row>
    <row r="2609" spans="15:15" x14ac:dyDescent="0.25">
      <c r="O2609" s="1"/>
    </row>
    <row r="2610" spans="15:15" x14ac:dyDescent="0.25">
      <c r="O2610" s="1"/>
    </row>
    <row r="2611" spans="15:15" x14ac:dyDescent="0.25">
      <c r="O2611" s="1"/>
    </row>
    <row r="2612" spans="15:15" x14ac:dyDescent="0.25">
      <c r="O2612" s="1"/>
    </row>
    <row r="2613" spans="15:15" x14ac:dyDescent="0.25">
      <c r="O2613" s="1"/>
    </row>
    <row r="2614" spans="15:15" x14ac:dyDescent="0.25">
      <c r="O2614" s="1"/>
    </row>
    <row r="2615" spans="15:15" x14ac:dyDescent="0.25">
      <c r="O2615" s="1"/>
    </row>
    <row r="2616" spans="15:15" x14ac:dyDescent="0.25">
      <c r="O2616" s="1"/>
    </row>
    <row r="2617" spans="15:15" x14ac:dyDescent="0.25">
      <c r="O2617" s="1"/>
    </row>
    <row r="2618" spans="15:15" x14ac:dyDescent="0.25">
      <c r="O2618" s="1"/>
    </row>
    <row r="2619" spans="15:15" x14ac:dyDescent="0.25">
      <c r="O2619" s="1"/>
    </row>
    <row r="2620" spans="15:15" x14ac:dyDescent="0.25">
      <c r="O2620" s="1"/>
    </row>
    <row r="2621" spans="15:15" x14ac:dyDescent="0.25">
      <c r="O2621" s="1"/>
    </row>
    <row r="2622" spans="15:15" x14ac:dyDescent="0.25">
      <c r="O2622" s="1"/>
    </row>
    <row r="2623" spans="15:15" x14ac:dyDescent="0.25">
      <c r="O2623" s="1"/>
    </row>
    <row r="2624" spans="15:15" x14ac:dyDescent="0.25">
      <c r="O2624" s="1"/>
    </row>
    <row r="2625" spans="15:15" x14ac:dyDescent="0.25">
      <c r="O2625" s="1"/>
    </row>
    <row r="2626" spans="15:15" x14ac:dyDescent="0.25">
      <c r="O2626" s="1"/>
    </row>
    <row r="2627" spans="15:15" x14ac:dyDescent="0.25">
      <c r="O2627" s="1"/>
    </row>
    <row r="2628" spans="15:15" x14ac:dyDescent="0.25">
      <c r="O2628" s="1"/>
    </row>
    <row r="2629" spans="15:15" x14ac:dyDescent="0.25">
      <c r="O2629" s="1"/>
    </row>
    <row r="2630" spans="15:15" x14ac:dyDescent="0.25">
      <c r="O2630" s="1"/>
    </row>
    <row r="2631" spans="15:15" x14ac:dyDescent="0.25">
      <c r="O2631" s="1"/>
    </row>
    <row r="2632" spans="15:15" x14ac:dyDescent="0.25">
      <c r="O2632" s="1"/>
    </row>
    <row r="2633" spans="15:15" x14ac:dyDescent="0.25">
      <c r="O2633" s="1"/>
    </row>
    <row r="2634" spans="15:15" x14ac:dyDescent="0.25">
      <c r="O2634" s="1"/>
    </row>
    <row r="2635" spans="15:15" x14ac:dyDescent="0.25">
      <c r="O2635" s="1"/>
    </row>
    <row r="2636" spans="15:15" x14ac:dyDescent="0.25">
      <c r="O2636" s="1"/>
    </row>
    <row r="2637" spans="15:15" x14ac:dyDescent="0.25">
      <c r="O2637" s="1"/>
    </row>
    <row r="2638" spans="15:15" x14ac:dyDescent="0.25">
      <c r="O2638" s="1"/>
    </row>
    <row r="2639" spans="15:15" x14ac:dyDescent="0.25">
      <c r="O2639" s="1"/>
    </row>
    <row r="2640" spans="15:15" x14ac:dyDescent="0.25">
      <c r="O2640" s="1"/>
    </row>
    <row r="2641" spans="15:15" x14ac:dyDescent="0.25">
      <c r="O2641" s="1"/>
    </row>
    <row r="2642" spans="15:15" x14ac:dyDescent="0.25">
      <c r="O2642" s="1"/>
    </row>
    <row r="2643" spans="15:15" x14ac:dyDescent="0.25">
      <c r="O2643" s="1"/>
    </row>
    <row r="2644" spans="15:15" x14ac:dyDescent="0.25">
      <c r="O2644" s="1"/>
    </row>
    <row r="2645" spans="15:15" x14ac:dyDescent="0.25">
      <c r="O2645" s="1"/>
    </row>
    <row r="2646" spans="15:15" x14ac:dyDescent="0.25">
      <c r="O2646" s="1"/>
    </row>
    <row r="2647" spans="15:15" x14ac:dyDescent="0.25">
      <c r="O2647" s="1"/>
    </row>
    <row r="2648" spans="15:15" x14ac:dyDescent="0.25">
      <c r="O2648" s="1"/>
    </row>
    <row r="2649" spans="15:15" x14ac:dyDescent="0.25">
      <c r="O2649" s="1"/>
    </row>
    <row r="2650" spans="15:15" x14ac:dyDescent="0.25">
      <c r="O2650" s="1"/>
    </row>
    <row r="2651" spans="15:15" x14ac:dyDescent="0.25">
      <c r="O2651" s="1"/>
    </row>
    <row r="2652" spans="15:15" x14ac:dyDescent="0.25">
      <c r="O2652" s="1"/>
    </row>
    <row r="2653" spans="15:15" x14ac:dyDescent="0.25">
      <c r="O2653" s="1"/>
    </row>
    <row r="2654" spans="15:15" x14ac:dyDescent="0.25">
      <c r="O2654" s="1"/>
    </row>
    <row r="2655" spans="15:15" x14ac:dyDescent="0.25">
      <c r="O2655" s="1"/>
    </row>
    <row r="2656" spans="15:15" x14ac:dyDescent="0.25">
      <c r="O2656" s="1"/>
    </row>
    <row r="2657" spans="15:15" x14ac:dyDescent="0.25">
      <c r="O2657" s="1"/>
    </row>
    <row r="2658" spans="15:15" x14ac:dyDescent="0.25">
      <c r="O2658" s="1"/>
    </row>
    <row r="2659" spans="15:15" x14ac:dyDescent="0.25">
      <c r="O2659" s="1"/>
    </row>
    <row r="2660" spans="15:15" x14ac:dyDescent="0.25">
      <c r="O2660" s="1"/>
    </row>
    <row r="2661" spans="15:15" x14ac:dyDescent="0.25">
      <c r="O2661" s="1"/>
    </row>
    <row r="2662" spans="15:15" x14ac:dyDescent="0.25">
      <c r="O2662" s="1"/>
    </row>
    <row r="2663" spans="15:15" x14ac:dyDescent="0.25">
      <c r="O2663" s="1"/>
    </row>
    <row r="2664" spans="15:15" x14ac:dyDescent="0.25">
      <c r="O2664" s="1"/>
    </row>
    <row r="2665" spans="15:15" x14ac:dyDescent="0.25">
      <c r="O2665" s="1"/>
    </row>
    <row r="2666" spans="15:15" x14ac:dyDescent="0.25">
      <c r="O2666" s="1"/>
    </row>
    <row r="2667" spans="15:15" x14ac:dyDescent="0.25">
      <c r="O2667" s="1"/>
    </row>
    <row r="2668" spans="15:15" x14ac:dyDescent="0.25">
      <c r="O2668" s="1"/>
    </row>
    <row r="2669" spans="15:15" x14ac:dyDescent="0.25">
      <c r="O2669" s="1"/>
    </row>
    <row r="2670" spans="15:15" x14ac:dyDescent="0.25">
      <c r="O2670" s="1"/>
    </row>
    <row r="2671" spans="15:15" x14ac:dyDescent="0.25">
      <c r="O2671" s="1"/>
    </row>
    <row r="2672" spans="15:15" x14ac:dyDescent="0.25">
      <c r="O2672" s="1"/>
    </row>
    <row r="2673" spans="15:15" x14ac:dyDescent="0.25">
      <c r="O2673" s="1"/>
    </row>
    <row r="2674" spans="15:15" x14ac:dyDescent="0.25">
      <c r="O2674" s="1"/>
    </row>
    <row r="2675" spans="15:15" x14ac:dyDescent="0.25">
      <c r="O2675" s="1"/>
    </row>
    <row r="2676" spans="15:15" x14ac:dyDescent="0.25">
      <c r="O2676" s="1"/>
    </row>
    <row r="2677" spans="15:15" x14ac:dyDescent="0.25">
      <c r="O2677" s="1"/>
    </row>
    <row r="2678" spans="15:15" x14ac:dyDescent="0.25">
      <c r="O2678" s="1"/>
    </row>
    <row r="2679" spans="15:15" x14ac:dyDescent="0.25">
      <c r="O2679" s="1"/>
    </row>
    <row r="2680" spans="15:15" x14ac:dyDescent="0.25">
      <c r="O2680" s="1"/>
    </row>
    <row r="2681" spans="15:15" x14ac:dyDescent="0.25">
      <c r="O2681" s="1"/>
    </row>
    <row r="2682" spans="15:15" x14ac:dyDescent="0.25">
      <c r="O2682" s="1"/>
    </row>
    <row r="2683" spans="15:15" x14ac:dyDescent="0.25">
      <c r="O2683" s="1"/>
    </row>
    <row r="2684" spans="15:15" x14ac:dyDescent="0.25">
      <c r="O2684" s="1"/>
    </row>
    <row r="2685" spans="15:15" x14ac:dyDescent="0.25">
      <c r="O2685" s="1"/>
    </row>
    <row r="2686" spans="15:15" x14ac:dyDescent="0.25">
      <c r="O2686" s="1"/>
    </row>
    <row r="2687" spans="15:15" x14ac:dyDescent="0.25">
      <c r="O2687" s="1"/>
    </row>
    <row r="2688" spans="15:15" x14ac:dyDescent="0.25">
      <c r="O2688" s="1"/>
    </row>
    <row r="2689" spans="15:15" x14ac:dyDescent="0.25">
      <c r="O2689" s="1"/>
    </row>
    <row r="2690" spans="15:15" x14ac:dyDescent="0.25">
      <c r="O2690" s="1"/>
    </row>
    <row r="2691" spans="15:15" x14ac:dyDescent="0.25">
      <c r="O2691" s="1"/>
    </row>
    <row r="2692" spans="15:15" x14ac:dyDescent="0.25">
      <c r="O2692" s="1"/>
    </row>
    <row r="2693" spans="15:15" x14ac:dyDescent="0.25">
      <c r="O2693" s="1"/>
    </row>
    <row r="2694" spans="15:15" x14ac:dyDescent="0.25">
      <c r="O2694" s="1"/>
    </row>
    <row r="2695" spans="15:15" x14ac:dyDescent="0.25">
      <c r="O2695" s="1"/>
    </row>
    <row r="2696" spans="15:15" x14ac:dyDescent="0.25">
      <c r="O2696" s="1"/>
    </row>
    <row r="2697" spans="15:15" x14ac:dyDescent="0.25">
      <c r="O2697" s="1"/>
    </row>
    <row r="2698" spans="15:15" x14ac:dyDescent="0.25">
      <c r="O2698" s="1"/>
    </row>
    <row r="2699" spans="15:15" x14ac:dyDescent="0.25">
      <c r="O2699" s="1"/>
    </row>
    <row r="2700" spans="15:15" x14ac:dyDescent="0.25">
      <c r="O2700" s="1"/>
    </row>
    <row r="2701" spans="15:15" x14ac:dyDescent="0.25">
      <c r="O2701" s="1"/>
    </row>
    <row r="2702" spans="15:15" x14ac:dyDescent="0.25">
      <c r="O2702" s="1"/>
    </row>
    <row r="2703" spans="15:15" x14ac:dyDescent="0.25">
      <c r="O2703" s="1"/>
    </row>
    <row r="2704" spans="15:15" x14ac:dyDescent="0.25">
      <c r="O2704" s="1"/>
    </row>
    <row r="2705" spans="15:15" x14ac:dyDescent="0.25">
      <c r="O2705" s="1"/>
    </row>
    <row r="2706" spans="15:15" x14ac:dyDescent="0.25">
      <c r="O2706" s="1"/>
    </row>
    <row r="2707" spans="15:15" x14ac:dyDescent="0.25">
      <c r="O2707" s="1"/>
    </row>
    <row r="2708" spans="15:15" x14ac:dyDescent="0.25">
      <c r="O2708" s="1"/>
    </row>
    <row r="2709" spans="15:15" x14ac:dyDescent="0.25">
      <c r="O2709" s="1"/>
    </row>
    <row r="2710" spans="15:15" x14ac:dyDescent="0.25">
      <c r="O2710" s="1"/>
    </row>
    <row r="2711" spans="15:15" x14ac:dyDescent="0.25">
      <c r="O2711" s="1"/>
    </row>
    <row r="2712" spans="15:15" x14ac:dyDescent="0.25">
      <c r="O2712" s="1"/>
    </row>
    <row r="2713" spans="15:15" x14ac:dyDescent="0.25">
      <c r="O2713" s="1"/>
    </row>
    <row r="2714" spans="15:15" x14ac:dyDescent="0.25">
      <c r="O2714" s="1"/>
    </row>
    <row r="2715" spans="15:15" x14ac:dyDescent="0.25">
      <c r="O2715" s="1"/>
    </row>
    <row r="2716" spans="15:15" x14ac:dyDescent="0.25">
      <c r="O2716" s="1"/>
    </row>
    <row r="2717" spans="15:15" x14ac:dyDescent="0.25">
      <c r="O2717" s="1"/>
    </row>
    <row r="2718" spans="15:15" x14ac:dyDescent="0.25">
      <c r="O2718" s="1"/>
    </row>
    <row r="2719" spans="15:15" x14ac:dyDescent="0.25">
      <c r="O2719" s="1"/>
    </row>
    <row r="2720" spans="15:15" x14ac:dyDescent="0.25">
      <c r="O2720" s="1"/>
    </row>
    <row r="2721" spans="15:15" x14ac:dyDescent="0.25">
      <c r="O2721" s="1"/>
    </row>
    <row r="2722" spans="15:15" x14ac:dyDescent="0.25">
      <c r="O2722" s="1"/>
    </row>
    <row r="2723" spans="15:15" x14ac:dyDescent="0.25">
      <c r="O2723" s="1"/>
    </row>
    <row r="2724" spans="15:15" x14ac:dyDescent="0.25">
      <c r="O2724" s="1"/>
    </row>
    <row r="2725" spans="15:15" x14ac:dyDescent="0.25">
      <c r="O2725" s="1"/>
    </row>
    <row r="2726" spans="15:15" x14ac:dyDescent="0.25">
      <c r="O2726" s="1"/>
    </row>
    <row r="2727" spans="15:15" x14ac:dyDescent="0.25">
      <c r="O2727" s="1"/>
    </row>
    <row r="2728" spans="15:15" x14ac:dyDescent="0.25">
      <c r="O2728" s="1"/>
    </row>
    <row r="2729" spans="15:15" x14ac:dyDescent="0.25">
      <c r="O2729" s="1"/>
    </row>
    <row r="2730" spans="15:15" x14ac:dyDescent="0.25">
      <c r="O2730" s="1"/>
    </row>
    <row r="2731" spans="15:15" x14ac:dyDescent="0.25">
      <c r="O2731" s="1"/>
    </row>
    <row r="2732" spans="15:15" x14ac:dyDescent="0.25">
      <c r="O2732" s="1"/>
    </row>
    <row r="2733" spans="15:15" x14ac:dyDescent="0.25">
      <c r="O2733" s="1"/>
    </row>
    <row r="2734" spans="15:15" x14ac:dyDescent="0.25">
      <c r="O2734" s="1"/>
    </row>
    <row r="2735" spans="15:15" x14ac:dyDescent="0.25">
      <c r="O2735" s="1"/>
    </row>
    <row r="2736" spans="15:15" x14ac:dyDescent="0.25">
      <c r="O2736" s="1"/>
    </row>
    <row r="2737" spans="15:15" x14ac:dyDescent="0.25">
      <c r="O2737" s="1"/>
    </row>
    <row r="2738" spans="15:15" x14ac:dyDescent="0.25">
      <c r="O2738" s="1"/>
    </row>
    <row r="2739" spans="15:15" x14ac:dyDescent="0.25">
      <c r="O2739" s="1"/>
    </row>
    <row r="2740" spans="15:15" x14ac:dyDescent="0.25">
      <c r="O2740" s="1"/>
    </row>
    <row r="2741" spans="15:15" x14ac:dyDescent="0.25">
      <c r="O2741" s="1"/>
    </row>
    <row r="2742" spans="15:15" x14ac:dyDescent="0.25">
      <c r="O2742" s="1"/>
    </row>
    <row r="2743" spans="15:15" x14ac:dyDescent="0.25">
      <c r="O2743" s="1"/>
    </row>
    <row r="2744" spans="15:15" x14ac:dyDescent="0.25">
      <c r="O2744" s="1"/>
    </row>
    <row r="2745" spans="15:15" x14ac:dyDescent="0.25">
      <c r="O2745" s="1"/>
    </row>
    <row r="2746" spans="15:15" x14ac:dyDescent="0.25">
      <c r="O2746" s="1"/>
    </row>
    <row r="2747" spans="15:15" x14ac:dyDescent="0.25">
      <c r="O2747" s="1"/>
    </row>
    <row r="2748" spans="15:15" x14ac:dyDescent="0.25">
      <c r="O2748" s="1"/>
    </row>
    <row r="2749" spans="15:15" x14ac:dyDescent="0.25">
      <c r="O2749" s="1"/>
    </row>
    <row r="2750" spans="15:15" x14ac:dyDescent="0.25">
      <c r="O2750" s="1"/>
    </row>
    <row r="2751" spans="15:15" x14ac:dyDescent="0.25">
      <c r="O2751" s="1"/>
    </row>
    <row r="2752" spans="15:15" x14ac:dyDescent="0.25">
      <c r="O2752" s="1"/>
    </row>
    <row r="2753" spans="15:15" x14ac:dyDescent="0.25">
      <c r="O2753" s="1"/>
    </row>
    <row r="2754" spans="15:15" x14ac:dyDescent="0.25">
      <c r="O2754" s="1"/>
    </row>
    <row r="2755" spans="15:15" x14ac:dyDescent="0.25">
      <c r="O2755" s="1"/>
    </row>
    <row r="2756" spans="15:15" x14ac:dyDescent="0.25">
      <c r="O2756" s="1"/>
    </row>
    <row r="2757" spans="15:15" x14ac:dyDescent="0.25">
      <c r="O2757" s="1"/>
    </row>
    <row r="2758" spans="15:15" x14ac:dyDescent="0.25">
      <c r="O2758" s="1"/>
    </row>
    <row r="2759" spans="15:15" x14ac:dyDescent="0.25">
      <c r="O2759" s="1"/>
    </row>
    <row r="2760" spans="15:15" x14ac:dyDescent="0.25">
      <c r="O2760" s="1"/>
    </row>
    <row r="2761" spans="15:15" x14ac:dyDescent="0.25">
      <c r="O2761" s="1"/>
    </row>
    <row r="2762" spans="15:15" x14ac:dyDescent="0.25">
      <c r="O2762" s="1"/>
    </row>
    <row r="2763" spans="15:15" x14ac:dyDescent="0.25">
      <c r="O2763" s="1"/>
    </row>
    <row r="2764" spans="15:15" x14ac:dyDescent="0.25">
      <c r="O2764" s="1"/>
    </row>
    <row r="2765" spans="15:15" x14ac:dyDescent="0.25">
      <c r="O2765" s="1"/>
    </row>
    <row r="2766" spans="15:15" x14ac:dyDescent="0.25">
      <c r="O2766" s="1"/>
    </row>
    <row r="2767" spans="15:15" x14ac:dyDescent="0.25">
      <c r="O2767" s="1"/>
    </row>
    <row r="2768" spans="15:15" x14ac:dyDescent="0.25">
      <c r="O2768" s="1"/>
    </row>
    <row r="2769" spans="15:15" x14ac:dyDescent="0.25">
      <c r="O2769" s="1"/>
    </row>
    <row r="2770" spans="15:15" x14ac:dyDescent="0.25">
      <c r="O2770" s="1"/>
    </row>
    <row r="2771" spans="15:15" x14ac:dyDescent="0.25">
      <c r="O2771" s="1"/>
    </row>
    <row r="2772" spans="15:15" x14ac:dyDescent="0.25">
      <c r="O2772" s="1"/>
    </row>
    <row r="2773" spans="15:15" x14ac:dyDescent="0.25">
      <c r="O2773" s="1"/>
    </row>
    <row r="2774" spans="15:15" x14ac:dyDescent="0.25">
      <c r="O2774" s="1"/>
    </row>
    <row r="2775" spans="15:15" x14ac:dyDescent="0.25">
      <c r="O2775" s="1"/>
    </row>
    <row r="2776" spans="15:15" x14ac:dyDescent="0.25">
      <c r="O2776" s="1"/>
    </row>
    <row r="2777" spans="15:15" x14ac:dyDescent="0.25">
      <c r="O2777" s="1"/>
    </row>
    <row r="2778" spans="15:15" x14ac:dyDescent="0.25">
      <c r="O2778" s="1"/>
    </row>
    <row r="2779" spans="15:15" x14ac:dyDescent="0.25">
      <c r="O2779" s="1"/>
    </row>
    <row r="2780" spans="15:15" x14ac:dyDescent="0.25">
      <c r="O2780" s="1"/>
    </row>
    <row r="2781" spans="15:15" x14ac:dyDescent="0.25">
      <c r="O2781" s="1"/>
    </row>
    <row r="2782" spans="15:15" x14ac:dyDescent="0.25">
      <c r="O2782" s="1"/>
    </row>
    <row r="2783" spans="15:15" x14ac:dyDescent="0.25">
      <c r="O2783" s="1"/>
    </row>
    <row r="2784" spans="15:15" x14ac:dyDescent="0.25">
      <c r="O2784" s="1"/>
    </row>
    <row r="2785" spans="15:15" x14ac:dyDescent="0.25">
      <c r="O2785" s="1"/>
    </row>
    <row r="2786" spans="15:15" x14ac:dyDescent="0.25">
      <c r="O2786" s="1"/>
    </row>
    <row r="2787" spans="15:15" x14ac:dyDescent="0.25">
      <c r="O2787" s="1"/>
    </row>
    <row r="2788" spans="15:15" x14ac:dyDescent="0.25">
      <c r="O2788" s="1"/>
    </row>
    <row r="2789" spans="15:15" x14ac:dyDescent="0.25">
      <c r="O2789" s="1"/>
    </row>
    <row r="2790" spans="15:15" x14ac:dyDescent="0.25">
      <c r="O2790" s="1"/>
    </row>
    <row r="2791" spans="15:15" x14ac:dyDescent="0.25">
      <c r="O2791" s="1"/>
    </row>
    <row r="2792" spans="15:15" x14ac:dyDescent="0.25">
      <c r="O2792" s="1"/>
    </row>
    <row r="2793" spans="15:15" x14ac:dyDescent="0.25">
      <c r="O2793" s="1"/>
    </row>
    <row r="2794" spans="15:15" x14ac:dyDescent="0.25">
      <c r="O2794" s="1"/>
    </row>
    <row r="2795" spans="15:15" x14ac:dyDescent="0.25">
      <c r="O2795" s="1"/>
    </row>
    <row r="2796" spans="15:15" x14ac:dyDescent="0.25">
      <c r="O2796" s="1"/>
    </row>
    <row r="2797" spans="15:15" x14ac:dyDescent="0.25">
      <c r="O2797" s="1"/>
    </row>
    <row r="2798" spans="15:15" x14ac:dyDescent="0.25">
      <c r="O2798" s="1"/>
    </row>
    <row r="2799" spans="15:15" x14ac:dyDescent="0.25">
      <c r="O2799" s="1"/>
    </row>
    <row r="2800" spans="15:15" x14ac:dyDescent="0.25">
      <c r="O2800" s="1"/>
    </row>
    <row r="2801" spans="15:15" x14ac:dyDescent="0.25">
      <c r="O2801" s="1"/>
    </row>
    <row r="2802" spans="15:15" x14ac:dyDescent="0.25">
      <c r="O2802" s="1"/>
    </row>
    <row r="2803" spans="15:15" x14ac:dyDescent="0.25">
      <c r="O2803" s="1"/>
    </row>
    <row r="2804" spans="15:15" x14ac:dyDescent="0.25">
      <c r="O2804" s="1"/>
    </row>
    <row r="2805" spans="15:15" x14ac:dyDescent="0.25">
      <c r="O2805" s="1"/>
    </row>
    <row r="2806" spans="15:15" x14ac:dyDescent="0.25">
      <c r="O2806" s="1"/>
    </row>
    <row r="2807" spans="15:15" x14ac:dyDescent="0.25">
      <c r="O2807" s="1"/>
    </row>
    <row r="2808" spans="15:15" x14ac:dyDescent="0.25">
      <c r="O2808" s="1"/>
    </row>
    <row r="2809" spans="15:15" x14ac:dyDescent="0.25">
      <c r="O2809" s="1"/>
    </row>
    <row r="2810" spans="15:15" x14ac:dyDescent="0.25">
      <c r="O2810" s="1"/>
    </row>
    <row r="2811" spans="15:15" x14ac:dyDescent="0.25">
      <c r="O2811" s="1"/>
    </row>
    <row r="2812" spans="15:15" x14ac:dyDescent="0.25">
      <c r="O2812" s="1"/>
    </row>
    <row r="2813" spans="15:15" x14ac:dyDescent="0.25">
      <c r="O2813" s="1"/>
    </row>
    <row r="2814" spans="15:15" x14ac:dyDescent="0.25">
      <c r="O2814" s="1"/>
    </row>
    <row r="2815" spans="15:15" x14ac:dyDescent="0.25">
      <c r="O2815" s="1"/>
    </row>
    <row r="2816" spans="15:15" x14ac:dyDescent="0.25">
      <c r="O2816" s="1"/>
    </row>
    <row r="2817" spans="15:15" x14ac:dyDescent="0.25">
      <c r="O2817" s="1"/>
    </row>
    <row r="2818" spans="15:15" x14ac:dyDescent="0.25">
      <c r="O2818" s="1"/>
    </row>
    <row r="2819" spans="15:15" x14ac:dyDescent="0.25">
      <c r="O2819" s="1"/>
    </row>
    <row r="2820" spans="15:15" x14ac:dyDescent="0.25">
      <c r="O2820" s="1"/>
    </row>
    <row r="2821" spans="15:15" x14ac:dyDescent="0.25">
      <c r="O2821" s="1"/>
    </row>
    <row r="2822" spans="15:15" x14ac:dyDescent="0.25">
      <c r="O2822" s="1"/>
    </row>
    <row r="2823" spans="15:15" x14ac:dyDescent="0.25">
      <c r="O2823" s="1"/>
    </row>
    <row r="2824" spans="15:15" x14ac:dyDescent="0.25">
      <c r="O2824" s="1"/>
    </row>
    <row r="2825" spans="15:15" x14ac:dyDescent="0.25">
      <c r="O2825" s="1"/>
    </row>
    <row r="2826" spans="15:15" x14ac:dyDescent="0.25">
      <c r="O2826" s="1"/>
    </row>
    <row r="2827" spans="15:15" x14ac:dyDescent="0.25">
      <c r="O2827" s="1"/>
    </row>
    <row r="2828" spans="15:15" x14ac:dyDescent="0.25">
      <c r="O2828" s="1"/>
    </row>
    <row r="2829" spans="15:15" x14ac:dyDescent="0.25">
      <c r="O2829" s="1"/>
    </row>
    <row r="2830" spans="15:15" x14ac:dyDescent="0.25">
      <c r="O2830" s="1"/>
    </row>
    <row r="2831" spans="15:15" x14ac:dyDescent="0.25">
      <c r="O2831" s="1"/>
    </row>
    <row r="2832" spans="15:15" x14ac:dyDescent="0.25">
      <c r="O2832" s="1"/>
    </row>
    <row r="2833" spans="15:15" x14ac:dyDescent="0.25">
      <c r="O2833" s="1"/>
    </row>
    <row r="2834" spans="15:15" x14ac:dyDescent="0.25">
      <c r="O2834" s="1"/>
    </row>
    <row r="2835" spans="15:15" x14ac:dyDescent="0.25">
      <c r="O2835" s="1"/>
    </row>
    <row r="2836" spans="15:15" x14ac:dyDescent="0.25">
      <c r="O2836" s="1"/>
    </row>
    <row r="2837" spans="15:15" x14ac:dyDescent="0.25">
      <c r="O2837" s="1"/>
    </row>
    <row r="2838" spans="15:15" x14ac:dyDescent="0.25">
      <c r="O2838" s="1"/>
    </row>
    <row r="2839" spans="15:15" x14ac:dyDescent="0.25">
      <c r="O2839" s="1"/>
    </row>
    <row r="2840" spans="15:15" x14ac:dyDescent="0.25">
      <c r="O2840" s="1"/>
    </row>
    <row r="2841" spans="15:15" x14ac:dyDescent="0.25">
      <c r="O2841" s="1"/>
    </row>
    <row r="2842" spans="15:15" x14ac:dyDescent="0.25">
      <c r="O2842" s="1"/>
    </row>
    <row r="2843" spans="15:15" x14ac:dyDescent="0.25">
      <c r="O2843" s="1"/>
    </row>
    <row r="2844" spans="15:15" x14ac:dyDescent="0.25">
      <c r="O2844" s="1"/>
    </row>
    <row r="2845" spans="15:15" x14ac:dyDescent="0.25">
      <c r="O2845" s="1"/>
    </row>
    <row r="2846" spans="15:15" x14ac:dyDescent="0.25">
      <c r="O2846" s="1"/>
    </row>
    <row r="2847" spans="15:15" x14ac:dyDescent="0.25">
      <c r="O2847" s="1"/>
    </row>
    <row r="2848" spans="15:15" x14ac:dyDescent="0.25">
      <c r="O2848" s="1"/>
    </row>
    <row r="2849" spans="15:15" x14ac:dyDescent="0.25">
      <c r="O2849" s="1"/>
    </row>
    <row r="2850" spans="15:15" x14ac:dyDescent="0.25">
      <c r="O2850" s="1"/>
    </row>
    <row r="2851" spans="15:15" x14ac:dyDescent="0.25">
      <c r="O2851" s="1"/>
    </row>
    <row r="2852" spans="15:15" x14ac:dyDescent="0.25">
      <c r="O2852" s="1"/>
    </row>
    <row r="2853" spans="15:15" x14ac:dyDescent="0.25">
      <c r="O2853" s="1"/>
    </row>
    <row r="2854" spans="15:15" x14ac:dyDescent="0.25">
      <c r="O2854" s="1"/>
    </row>
    <row r="2855" spans="15:15" x14ac:dyDescent="0.25">
      <c r="O2855" s="1"/>
    </row>
    <row r="2856" spans="15:15" x14ac:dyDescent="0.25">
      <c r="O2856" s="1"/>
    </row>
    <row r="2857" spans="15:15" x14ac:dyDescent="0.25">
      <c r="O2857" s="1"/>
    </row>
    <row r="2858" spans="15:15" x14ac:dyDescent="0.25">
      <c r="O2858" s="1"/>
    </row>
    <row r="2859" spans="15:15" x14ac:dyDescent="0.25">
      <c r="O2859" s="1"/>
    </row>
    <row r="2860" spans="15:15" x14ac:dyDescent="0.25">
      <c r="O2860" s="1"/>
    </row>
    <row r="2861" spans="15:15" x14ac:dyDescent="0.25">
      <c r="O2861" s="1"/>
    </row>
    <row r="2862" spans="15:15" x14ac:dyDescent="0.25">
      <c r="O2862" s="1"/>
    </row>
    <row r="2863" spans="15:15" x14ac:dyDescent="0.25">
      <c r="O2863" s="1"/>
    </row>
    <row r="2864" spans="15:15" x14ac:dyDescent="0.25">
      <c r="O2864" s="1"/>
    </row>
    <row r="2865" spans="15:15" x14ac:dyDescent="0.25">
      <c r="O2865" s="1"/>
    </row>
    <row r="2866" spans="15:15" x14ac:dyDescent="0.25">
      <c r="O2866" s="1"/>
    </row>
    <row r="2867" spans="15:15" x14ac:dyDescent="0.25">
      <c r="O2867" s="1"/>
    </row>
    <row r="2868" spans="15:15" x14ac:dyDescent="0.25">
      <c r="O2868" s="1"/>
    </row>
    <row r="2869" spans="15:15" x14ac:dyDescent="0.25">
      <c r="O2869" s="1"/>
    </row>
    <row r="2870" spans="15:15" x14ac:dyDescent="0.25">
      <c r="O2870" s="1"/>
    </row>
    <row r="2871" spans="15:15" x14ac:dyDescent="0.25">
      <c r="O2871" s="1"/>
    </row>
    <row r="2872" spans="15:15" x14ac:dyDescent="0.25">
      <c r="O2872" s="1"/>
    </row>
    <row r="2873" spans="15:15" x14ac:dyDescent="0.25">
      <c r="O2873" s="1"/>
    </row>
    <row r="2874" spans="15:15" x14ac:dyDescent="0.25">
      <c r="O2874" s="1"/>
    </row>
    <row r="2875" spans="15:15" x14ac:dyDescent="0.25">
      <c r="O2875" s="1"/>
    </row>
    <row r="2876" spans="15:15" x14ac:dyDescent="0.25">
      <c r="O2876" s="1"/>
    </row>
    <row r="2877" spans="15:15" x14ac:dyDescent="0.25">
      <c r="O2877" s="1"/>
    </row>
    <row r="2878" spans="15:15" x14ac:dyDescent="0.25">
      <c r="O2878" s="1"/>
    </row>
    <row r="2879" spans="15:15" x14ac:dyDescent="0.25">
      <c r="O2879" s="1"/>
    </row>
    <row r="2880" spans="15:15" x14ac:dyDescent="0.25">
      <c r="O2880" s="1"/>
    </row>
    <row r="2881" spans="15:15" x14ac:dyDescent="0.25">
      <c r="O2881" s="1"/>
    </row>
    <row r="2882" spans="15:15" x14ac:dyDescent="0.25">
      <c r="O2882" s="1"/>
    </row>
    <row r="2883" spans="15:15" x14ac:dyDescent="0.25">
      <c r="O2883" s="1"/>
    </row>
    <row r="2884" spans="15:15" x14ac:dyDescent="0.25">
      <c r="O2884" s="1"/>
    </row>
    <row r="2885" spans="15:15" x14ac:dyDescent="0.25">
      <c r="O2885" s="1"/>
    </row>
    <row r="2886" spans="15:15" x14ac:dyDescent="0.25">
      <c r="O2886" s="1"/>
    </row>
    <row r="2887" spans="15:15" x14ac:dyDescent="0.25">
      <c r="O2887" s="1"/>
    </row>
    <row r="2888" spans="15:15" x14ac:dyDescent="0.25">
      <c r="O2888" s="1"/>
    </row>
    <row r="2889" spans="15:15" x14ac:dyDescent="0.25">
      <c r="O2889" s="1"/>
    </row>
    <row r="2890" spans="15:15" x14ac:dyDescent="0.25">
      <c r="O2890" s="1"/>
    </row>
    <row r="2891" spans="15:15" x14ac:dyDescent="0.25">
      <c r="O2891" s="1"/>
    </row>
    <row r="2892" spans="15:15" x14ac:dyDescent="0.25">
      <c r="O2892" s="1"/>
    </row>
    <row r="2893" spans="15:15" x14ac:dyDescent="0.25">
      <c r="O2893" s="1"/>
    </row>
    <row r="2894" spans="15:15" x14ac:dyDescent="0.25">
      <c r="O2894" s="1"/>
    </row>
    <row r="2895" spans="15:15" x14ac:dyDescent="0.25">
      <c r="O2895" s="1"/>
    </row>
    <row r="2896" spans="15:15" x14ac:dyDescent="0.25">
      <c r="O2896" s="1"/>
    </row>
    <row r="2897" spans="15:15" x14ac:dyDescent="0.25">
      <c r="O2897" s="1"/>
    </row>
    <row r="2898" spans="15:15" x14ac:dyDescent="0.25">
      <c r="O2898" s="1"/>
    </row>
    <row r="2899" spans="15:15" x14ac:dyDescent="0.25">
      <c r="O2899" s="1"/>
    </row>
    <row r="2900" spans="15:15" x14ac:dyDescent="0.25">
      <c r="O2900" s="1"/>
    </row>
    <row r="2901" spans="15:15" x14ac:dyDescent="0.25">
      <c r="O2901" s="1"/>
    </row>
    <row r="2902" spans="15:15" x14ac:dyDescent="0.25">
      <c r="O2902" s="1"/>
    </row>
    <row r="2903" spans="15:15" x14ac:dyDescent="0.25">
      <c r="O2903" s="1"/>
    </row>
    <row r="2904" spans="15:15" x14ac:dyDescent="0.25">
      <c r="O2904" s="1"/>
    </row>
    <row r="2905" spans="15:15" x14ac:dyDescent="0.25">
      <c r="O2905" s="1"/>
    </row>
    <row r="2906" spans="15:15" x14ac:dyDescent="0.25">
      <c r="O2906" s="1"/>
    </row>
    <row r="2907" spans="15:15" x14ac:dyDescent="0.25">
      <c r="O2907" s="1"/>
    </row>
    <row r="2908" spans="15:15" x14ac:dyDescent="0.25">
      <c r="O2908" s="1"/>
    </row>
    <row r="2909" spans="15:15" x14ac:dyDescent="0.25">
      <c r="O2909" s="1"/>
    </row>
    <row r="2910" spans="15:15" x14ac:dyDescent="0.25">
      <c r="O2910" s="1"/>
    </row>
    <row r="2911" spans="15:15" x14ac:dyDescent="0.25">
      <c r="O2911" s="1"/>
    </row>
    <row r="2912" spans="15:15" x14ac:dyDescent="0.25">
      <c r="O2912" s="1"/>
    </row>
    <row r="2913" spans="15:15" x14ac:dyDescent="0.25">
      <c r="O2913" s="1"/>
    </row>
    <row r="2914" spans="15:15" x14ac:dyDescent="0.25">
      <c r="O2914" s="1"/>
    </row>
    <row r="2915" spans="15:15" x14ac:dyDescent="0.25">
      <c r="O2915" s="1"/>
    </row>
    <row r="2916" spans="15:15" x14ac:dyDescent="0.25">
      <c r="O2916" s="1"/>
    </row>
    <row r="2917" spans="15:15" x14ac:dyDescent="0.25">
      <c r="O2917" s="1"/>
    </row>
    <row r="2918" spans="15:15" x14ac:dyDescent="0.25">
      <c r="O2918" s="1"/>
    </row>
    <row r="2919" spans="15:15" x14ac:dyDescent="0.25">
      <c r="O2919" s="1"/>
    </row>
    <row r="2920" spans="15:15" x14ac:dyDescent="0.25">
      <c r="O2920" s="1"/>
    </row>
    <row r="2921" spans="15:15" x14ac:dyDescent="0.25">
      <c r="O2921" s="1"/>
    </row>
    <row r="2922" spans="15:15" x14ac:dyDescent="0.25">
      <c r="O2922" s="1"/>
    </row>
    <row r="2923" spans="15:15" x14ac:dyDescent="0.25">
      <c r="O2923" s="1"/>
    </row>
    <row r="2924" spans="15:15" x14ac:dyDescent="0.25">
      <c r="O2924" s="1"/>
    </row>
    <row r="2925" spans="15:15" x14ac:dyDescent="0.25">
      <c r="O2925" s="1"/>
    </row>
    <row r="2926" spans="15:15" x14ac:dyDescent="0.25">
      <c r="O2926" s="1"/>
    </row>
    <row r="2927" spans="15:15" x14ac:dyDescent="0.25">
      <c r="O2927" s="1"/>
    </row>
    <row r="2928" spans="15:15" x14ac:dyDescent="0.25">
      <c r="O2928" s="1"/>
    </row>
    <row r="2929" spans="15:15" x14ac:dyDescent="0.25">
      <c r="O2929" s="1"/>
    </row>
    <row r="2930" spans="15:15" x14ac:dyDescent="0.25">
      <c r="O2930" s="1"/>
    </row>
    <row r="2931" spans="15:15" x14ac:dyDescent="0.25">
      <c r="O2931" s="1"/>
    </row>
    <row r="2932" spans="15:15" x14ac:dyDescent="0.25">
      <c r="O2932" s="1"/>
    </row>
    <row r="2933" spans="15:15" x14ac:dyDescent="0.25">
      <c r="O2933" s="1"/>
    </row>
    <row r="2934" spans="15:15" x14ac:dyDescent="0.25">
      <c r="O2934" s="1"/>
    </row>
    <row r="2935" spans="15:15" x14ac:dyDescent="0.25">
      <c r="O2935" s="1"/>
    </row>
    <row r="2936" spans="15:15" x14ac:dyDescent="0.25">
      <c r="O2936" s="1"/>
    </row>
    <row r="2937" spans="15:15" x14ac:dyDescent="0.25">
      <c r="O2937" s="1"/>
    </row>
    <row r="2938" spans="15:15" x14ac:dyDescent="0.25">
      <c r="O2938" s="1"/>
    </row>
    <row r="2939" spans="15:15" x14ac:dyDescent="0.25">
      <c r="O2939" s="1"/>
    </row>
    <row r="2940" spans="15:15" x14ac:dyDescent="0.25">
      <c r="O2940" s="1"/>
    </row>
    <row r="2941" spans="15:15" x14ac:dyDescent="0.25">
      <c r="O2941" s="1"/>
    </row>
    <row r="2942" spans="15:15" x14ac:dyDescent="0.25">
      <c r="O2942" s="1"/>
    </row>
    <row r="2943" spans="15:15" x14ac:dyDescent="0.25">
      <c r="O2943" s="1"/>
    </row>
    <row r="2944" spans="15:15" x14ac:dyDescent="0.25">
      <c r="O2944" s="1"/>
    </row>
    <row r="2945" spans="15:15" x14ac:dyDescent="0.25">
      <c r="O2945" s="1"/>
    </row>
    <row r="2946" spans="15:15" x14ac:dyDescent="0.25">
      <c r="O2946" s="1"/>
    </row>
    <row r="2947" spans="15:15" x14ac:dyDescent="0.25">
      <c r="O2947" s="1"/>
    </row>
    <row r="2948" spans="15:15" x14ac:dyDescent="0.25">
      <c r="O2948" s="1"/>
    </row>
    <row r="2949" spans="15:15" x14ac:dyDescent="0.25">
      <c r="O2949" s="1"/>
    </row>
    <row r="2950" spans="15:15" x14ac:dyDescent="0.25">
      <c r="O2950" s="1"/>
    </row>
    <row r="2951" spans="15:15" x14ac:dyDescent="0.25">
      <c r="O2951" s="1"/>
    </row>
    <row r="2952" spans="15:15" x14ac:dyDescent="0.25">
      <c r="O2952" s="1"/>
    </row>
    <row r="2953" spans="15:15" x14ac:dyDescent="0.25">
      <c r="O2953" s="1"/>
    </row>
    <row r="2954" spans="15:15" x14ac:dyDescent="0.25">
      <c r="O2954" s="1"/>
    </row>
    <row r="2955" spans="15:15" x14ac:dyDescent="0.25">
      <c r="O2955" s="1"/>
    </row>
    <row r="2956" spans="15:15" x14ac:dyDescent="0.25">
      <c r="O2956" s="1"/>
    </row>
    <row r="2957" spans="15:15" x14ac:dyDescent="0.25">
      <c r="O2957" s="1"/>
    </row>
    <row r="2958" spans="15:15" x14ac:dyDescent="0.25">
      <c r="O2958" s="1"/>
    </row>
    <row r="2959" spans="15:15" x14ac:dyDescent="0.25">
      <c r="O2959" s="1"/>
    </row>
    <row r="2960" spans="15:15" x14ac:dyDescent="0.25">
      <c r="O2960" s="1"/>
    </row>
    <row r="2961" spans="15:15" x14ac:dyDescent="0.25">
      <c r="O2961" s="1"/>
    </row>
    <row r="2962" spans="15:15" x14ac:dyDescent="0.25">
      <c r="O2962" s="1"/>
    </row>
    <row r="2963" spans="15:15" x14ac:dyDescent="0.25">
      <c r="O2963" s="1"/>
    </row>
    <row r="2964" spans="15:15" x14ac:dyDescent="0.25">
      <c r="O2964" s="1"/>
    </row>
    <row r="2965" spans="15:15" x14ac:dyDescent="0.25">
      <c r="O2965" s="1"/>
    </row>
    <row r="2966" spans="15:15" x14ac:dyDescent="0.25">
      <c r="O2966" s="1"/>
    </row>
    <row r="2967" spans="15:15" x14ac:dyDescent="0.25">
      <c r="O2967" s="1"/>
    </row>
    <row r="2968" spans="15:15" x14ac:dyDescent="0.25">
      <c r="O2968" s="1"/>
    </row>
    <row r="2969" spans="15:15" x14ac:dyDescent="0.25">
      <c r="O2969" s="1"/>
    </row>
    <row r="2970" spans="15:15" x14ac:dyDescent="0.25">
      <c r="O2970" s="1"/>
    </row>
    <row r="2971" spans="15:15" x14ac:dyDescent="0.25">
      <c r="O2971" s="1"/>
    </row>
    <row r="2972" spans="15:15" x14ac:dyDescent="0.25">
      <c r="O2972" s="1"/>
    </row>
    <row r="2973" spans="15:15" x14ac:dyDescent="0.25">
      <c r="O2973" s="1"/>
    </row>
    <row r="2974" spans="15:15" x14ac:dyDescent="0.25">
      <c r="O2974" s="1"/>
    </row>
    <row r="2975" spans="15:15" x14ac:dyDescent="0.25">
      <c r="O2975" s="1"/>
    </row>
    <row r="2976" spans="15:15" x14ac:dyDescent="0.25">
      <c r="O2976" s="1"/>
    </row>
    <row r="2977" spans="15:15" x14ac:dyDescent="0.25">
      <c r="O2977" s="1"/>
    </row>
    <row r="2978" spans="15:15" x14ac:dyDescent="0.25">
      <c r="O2978" s="1"/>
    </row>
    <row r="2979" spans="15:15" x14ac:dyDescent="0.25">
      <c r="O2979" s="1"/>
    </row>
    <row r="2980" spans="15:15" x14ac:dyDescent="0.25">
      <c r="O2980" s="1"/>
    </row>
    <row r="2981" spans="15:15" x14ac:dyDescent="0.25">
      <c r="O2981" s="1"/>
    </row>
    <row r="2982" spans="15:15" x14ac:dyDescent="0.25">
      <c r="O2982" s="1"/>
    </row>
    <row r="2983" spans="15:15" x14ac:dyDescent="0.25">
      <c r="O2983" s="1"/>
    </row>
    <row r="2984" spans="15:15" x14ac:dyDescent="0.25">
      <c r="O2984" s="1"/>
    </row>
    <row r="2985" spans="15:15" x14ac:dyDescent="0.25">
      <c r="O2985" s="1"/>
    </row>
    <row r="2986" spans="15:15" x14ac:dyDescent="0.25">
      <c r="O2986" s="1"/>
    </row>
    <row r="2987" spans="15:15" x14ac:dyDescent="0.25">
      <c r="O2987" s="1"/>
    </row>
    <row r="2988" spans="15:15" x14ac:dyDescent="0.25">
      <c r="O2988" s="1"/>
    </row>
    <row r="2989" spans="15:15" x14ac:dyDescent="0.25">
      <c r="O2989" s="1"/>
    </row>
    <row r="2990" spans="15:15" x14ac:dyDescent="0.25">
      <c r="O2990" s="1"/>
    </row>
    <row r="2991" spans="15:15" x14ac:dyDescent="0.25">
      <c r="O2991" s="1"/>
    </row>
    <row r="2992" spans="15:15" x14ac:dyDescent="0.25">
      <c r="O2992" s="1"/>
    </row>
    <row r="2993" spans="15:15" x14ac:dyDescent="0.25">
      <c r="O2993" s="1"/>
    </row>
    <row r="2994" spans="15:15" x14ac:dyDescent="0.25">
      <c r="O2994" s="1"/>
    </row>
    <row r="2995" spans="15:15" x14ac:dyDescent="0.25">
      <c r="O2995" s="1"/>
    </row>
    <row r="2996" spans="15:15" x14ac:dyDescent="0.25">
      <c r="O2996" s="1"/>
    </row>
    <row r="2997" spans="15:15" x14ac:dyDescent="0.25">
      <c r="O2997" s="1"/>
    </row>
    <row r="2998" spans="15:15" x14ac:dyDescent="0.25">
      <c r="O2998" s="1"/>
    </row>
    <row r="2999" spans="15:15" x14ac:dyDescent="0.25">
      <c r="O2999" s="1"/>
    </row>
    <row r="3000" spans="15:15" x14ac:dyDescent="0.25">
      <c r="O3000" s="1"/>
    </row>
    <row r="3001" spans="15:15" x14ac:dyDescent="0.25">
      <c r="O3001" s="1"/>
    </row>
    <row r="3002" spans="15:15" x14ac:dyDescent="0.25">
      <c r="O3002" s="1"/>
    </row>
    <row r="3003" spans="15:15" x14ac:dyDescent="0.25">
      <c r="O3003" s="1"/>
    </row>
    <row r="3004" spans="15:15" x14ac:dyDescent="0.25">
      <c r="O3004" s="1"/>
    </row>
    <row r="3005" spans="15:15" x14ac:dyDescent="0.25">
      <c r="O3005" s="1"/>
    </row>
    <row r="3006" spans="15:15" x14ac:dyDescent="0.25">
      <c r="O3006" s="1"/>
    </row>
    <row r="3007" spans="15:15" x14ac:dyDescent="0.25">
      <c r="O3007" s="1"/>
    </row>
    <row r="3008" spans="15:15" x14ac:dyDescent="0.25">
      <c r="O3008" s="1"/>
    </row>
    <row r="3009" spans="15:15" x14ac:dyDescent="0.25">
      <c r="O3009" s="1"/>
    </row>
    <row r="3010" spans="15:15" x14ac:dyDescent="0.25">
      <c r="O3010" s="1"/>
    </row>
    <row r="3011" spans="15:15" x14ac:dyDescent="0.25">
      <c r="O3011" s="1"/>
    </row>
    <row r="3012" spans="15:15" x14ac:dyDescent="0.25">
      <c r="O3012" s="1"/>
    </row>
    <row r="3013" spans="15:15" x14ac:dyDescent="0.25">
      <c r="O3013" s="1"/>
    </row>
    <row r="3014" spans="15:15" x14ac:dyDescent="0.25">
      <c r="O3014" s="1"/>
    </row>
    <row r="3015" spans="15:15" x14ac:dyDescent="0.25">
      <c r="O3015" s="1"/>
    </row>
    <row r="3016" spans="15:15" x14ac:dyDescent="0.25">
      <c r="O3016" s="1"/>
    </row>
    <row r="3017" spans="15:15" x14ac:dyDescent="0.25">
      <c r="O3017" s="1"/>
    </row>
    <row r="3018" spans="15:15" x14ac:dyDescent="0.25">
      <c r="O3018" s="1"/>
    </row>
    <row r="3019" spans="15:15" x14ac:dyDescent="0.25">
      <c r="O3019" s="1"/>
    </row>
    <row r="3020" spans="15:15" x14ac:dyDescent="0.25">
      <c r="O3020" s="1"/>
    </row>
    <row r="3021" spans="15:15" x14ac:dyDescent="0.25">
      <c r="O3021" s="1"/>
    </row>
    <row r="3022" spans="15:15" x14ac:dyDescent="0.25">
      <c r="O3022" s="1"/>
    </row>
    <row r="3023" spans="15:15" x14ac:dyDescent="0.25">
      <c r="O3023" s="1"/>
    </row>
    <row r="3024" spans="15:15" x14ac:dyDescent="0.25">
      <c r="O3024" s="1"/>
    </row>
    <row r="3025" spans="15:15" x14ac:dyDescent="0.25">
      <c r="O3025" s="1"/>
    </row>
    <row r="3026" spans="15:15" x14ac:dyDescent="0.25">
      <c r="O3026" s="1"/>
    </row>
    <row r="3027" spans="15:15" x14ac:dyDescent="0.25">
      <c r="O3027" s="1"/>
    </row>
    <row r="3028" spans="15:15" x14ac:dyDescent="0.25">
      <c r="O3028" s="1"/>
    </row>
    <row r="3029" spans="15:15" x14ac:dyDescent="0.25">
      <c r="O3029" s="1"/>
    </row>
    <row r="3030" spans="15:15" x14ac:dyDescent="0.25">
      <c r="O3030" s="1"/>
    </row>
    <row r="3031" spans="15:15" x14ac:dyDescent="0.25">
      <c r="O3031" s="1"/>
    </row>
    <row r="3032" spans="15:15" x14ac:dyDescent="0.25">
      <c r="O3032" s="1"/>
    </row>
    <row r="3033" spans="15:15" x14ac:dyDescent="0.25">
      <c r="O3033" s="1"/>
    </row>
    <row r="3034" spans="15:15" x14ac:dyDescent="0.25">
      <c r="O3034" s="1"/>
    </row>
    <row r="3035" spans="15:15" x14ac:dyDescent="0.25">
      <c r="O3035" s="1"/>
    </row>
    <row r="3036" spans="15:15" x14ac:dyDescent="0.25">
      <c r="O3036" s="1"/>
    </row>
    <row r="3037" spans="15:15" x14ac:dyDescent="0.25">
      <c r="O3037" s="1"/>
    </row>
    <row r="3038" spans="15:15" x14ac:dyDescent="0.25">
      <c r="O3038" s="1"/>
    </row>
    <row r="3039" spans="15:15" x14ac:dyDescent="0.25">
      <c r="O3039" s="1"/>
    </row>
    <row r="3040" spans="15:15" x14ac:dyDescent="0.25">
      <c r="O3040" s="1"/>
    </row>
    <row r="3041" spans="15:15" x14ac:dyDescent="0.25">
      <c r="O3041" s="1"/>
    </row>
    <row r="3042" spans="15:15" x14ac:dyDescent="0.25">
      <c r="O3042" s="1"/>
    </row>
    <row r="3043" spans="15:15" x14ac:dyDescent="0.25">
      <c r="O3043" s="1"/>
    </row>
    <row r="3044" spans="15:15" x14ac:dyDescent="0.25">
      <c r="O3044" s="1"/>
    </row>
    <row r="3045" spans="15:15" x14ac:dyDescent="0.25">
      <c r="O3045" s="1"/>
    </row>
    <row r="3046" spans="15:15" x14ac:dyDescent="0.25">
      <c r="O3046" s="1"/>
    </row>
    <row r="3047" spans="15:15" x14ac:dyDescent="0.25">
      <c r="O3047" s="1"/>
    </row>
    <row r="3048" spans="15:15" x14ac:dyDescent="0.25">
      <c r="O3048" s="1"/>
    </row>
    <row r="3049" spans="15:15" x14ac:dyDescent="0.25">
      <c r="O3049" s="1"/>
    </row>
    <row r="3050" spans="15:15" x14ac:dyDescent="0.25">
      <c r="O3050" s="1"/>
    </row>
    <row r="3051" spans="15:15" x14ac:dyDescent="0.25">
      <c r="O3051" s="1"/>
    </row>
    <row r="3052" spans="15:15" x14ac:dyDescent="0.25">
      <c r="O3052" s="1"/>
    </row>
    <row r="3053" spans="15:15" x14ac:dyDescent="0.25">
      <c r="O3053" s="1"/>
    </row>
    <row r="3054" spans="15:15" x14ac:dyDescent="0.25">
      <c r="O3054" s="1"/>
    </row>
    <row r="3055" spans="15:15" x14ac:dyDescent="0.25">
      <c r="O3055" s="1"/>
    </row>
    <row r="3056" spans="15:15" x14ac:dyDescent="0.25">
      <c r="O3056" s="1"/>
    </row>
    <row r="3057" spans="15:15" x14ac:dyDescent="0.25">
      <c r="O3057" s="1"/>
    </row>
    <row r="3058" spans="15:15" x14ac:dyDescent="0.25">
      <c r="O3058" s="1"/>
    </row>
    <row r="3059" spans="15:15" x14ac:dyDescent="0.25">
      <c r="O3059" s="1"/>
    </row>
    <row r="3060" spans="15:15" x14ac:dyDescent="0.25">
      <c r="O3060" s="1"/>
    </row>
    <row r="3061" spans="15:15" x14ac:dyDescent="0.25">
      <c r="O3061" s="1"/>
    </row>
    <row r="3062" spans="15:15" x14ac:dyDescent="0.25">
      <c r="O3062" s="1"/>
    </row>
    <row r="3063" spans="15:15" x14ac:dyDescent="0.25">
      <c r="O3063" s="1"/>
    </row>
    <row r="3064" spans="15:15" x14ac:dyDescent="0.25">
      <c r="O3064" s="1"/>
    </row>
    <row r="3065" spans="15:15" x14ac:dyDescent="0.25">
      <c r="O3065" s="1"/>
    </row>
    <row r="3066" spans="15:15" x14ac:dyDescent="0.25">
      <c r="O3066" s="1"/>
    </row>
    <row r="3067" spans="15:15" x14ac:dyDescent="0.25">
      <c r="O3067" s="1"/>
    </row>
    <row r="3068" spans="15:15" x14ac:dyDescent="0.25">
      <c r="O3068" s="1"/>
    </row>
    <row r="3069" spans="15:15" x14ac:dyDescent="0.25">
      <c r="O3069" s="1"/>
    </row>
    <row r="3070" spans="15:15" x14ac:dyDescent="0.25">
      <c r="O3070" s="1"/>
    </row>
    <row r="3071" spans="15:15" x14ac:dyDescent="0.25">
      <c r="O3071" s="1"/>
    </row>
    <row r="3072" spans="15:15" x14ac:dyDescent="0.25">
      <c r="O3072" s="1"/>
    </row>
    <row r="3073" spans="15:15" x14ac:dyDescent="0.25">
      <c r="O3073" s="1"/>
    </row>
    <row r="3074" spans="15:15" x14ac:dyDescent="0.25">
      <c r="O3074" s="1"/>
    </row>
    <row r="3075" spans="15:15" x14ac:dyDescent="0.25">
      <c r="O3075" s="1"/>
    </row>
    <row r="3076" spans="15:15" x14ac:dyDescent="0.25">
      <c r="O3076" s="1"/>
    </row>
    <row r="3077" spans="15:15" x14ac:dyDescent="0.25">
      <c r="O3077" s="1"/>
    </row>
    <row r="3078" spans="15:15" x14ac:dyDescent="0.25">
      <c r="O3078" s="1"/>
    </row>
    <row r="3079" spans="15:15" x14ac:dyDescent="0.25">
      <c r="O3079" s="1"/>
    </row>
    <row r="3080" spans="15:15" x14ac:dyDescent="0.25">
      <c r="O3080" s="1"/>
    </row>
    <row r="3081" spans="15:15" x14ac:dyDescent="0.25">
      <c r="O3081" s="1"/>
    </row>
    <row r="3082" spans="15:15" x14ac:dyDescent="0.25">
      <c r="O3082" s="1"/>
    </row>
    <row r="3083" spans="15:15" x14ac:dyDescent="0.25">
      <c r="O3083" s="1"/>
    </row>
    <row r="3084" spans="15:15" x14ac:dyDescent="0.25">
      <c r="O3084" s="1"/>
    </row>
    <row r="3085" spans="15:15" x14ac:dyDescent="0.25">
      <c r="O3085" s="1"/>
    </row>
    <row r="3086" spans="15:15" x14ac:dyDescent="0.25">
      <c r="O3086" s="1"/>
    </row>
    <row r="3087" spans="15:15" x14ac:dyDescent="0.25">
      <c r="O3087" s="1"/>
    </row>
    <row r="3088" spans="15:15" x14ac:dyDescent="0.25">
      <c r="O3088" s="1"/>
    </row>
    <row r="3089" spans="15:15" x14ac:dyDescent="0.25">
      <c r="O3089" s="1"/>
    </row>
    <row r="3090" spans="15:15" x14ac:dyDescent="0.25">
      <c r="O3090" s="1"/>
    </row>
    <row r="3091" spans="15:15" x14ac:dyDescent="0.25">
      <c r="O3091" s="1"/>
    </row>
    <row r="3092" spans="15:15" x14ac:dyDescent="0.25">
      <c r="O3092" s="1"/>
    </row>
    <row r="3093" spans="15:15" x14ac:dyDescent="0.25">
      <c r="O3093" s="1"/>
    </row>
    <row r="3094" spans="15:15" x14ac:dyDescent="0.25">
      <c r="O3094" s="1"/>
    </row>
    <row r="3095" spans="15:15" x14ac:dyDescent="0.25">
      <c r="O3095" s="1"/>
    </row>
    <row r="3096" spans="15:15" x14ac:dyDescent="0.25">
      <c r="O3096" s="1"/>
    </row>
    <row r="3097" spans="15:15" x14ac:dyDescent="0.25">
      <c r="O3097" s="1"/>
    </row>
    <row r="3098" spans="15:15" x14ac:dyDescent="0.25">
      <c r="O3098" s="1"/>
    </row>
    <row r="3099" spans="15:15" x14ac:dyDescent="0.25">
      <c r="O3099" s="1"/>
    </row>
    <row r="3100" spans="15:15" x14ac:dyDescent="0.25">
      <c r="O3100" s="1"/>
    </row>
    <row r="3101" spans="15:15" x14ac:dyDescent="0.25">
      <c r="O3101" s="1"/>
    </row>
    <row r="3102" spans="15:15" x14ac:dyDescent="0.25">
      <c r="O3102" s="1"/>
    </row>
    <row r="3103" spans="15:15" x14ac:dyDescent="0.25">
      <c r="O3103" s="1"/>
    </row>
    <row r="3104" spans="15:15" x14ac:dyDescent="0.25">
      <c r="O3104" s="1"/>
    </row>
    <row r="3105" spans="15:15" x14ac:dyDescent="0.25">
      <c r="O3105" s="1"/>
    </row>
    <row r="3106" spans="15:15" x14ac:dyDescent="0.25">
      <c r="O3106" s="1"/>
    </row>
    <row r="3107" spans="15:15" x14ac:dyDescent="0.25">
      <c r="O3107" s="1"/>
    </row>
    <row r="3108" spans="15:15" x14ac:dyDescent="0.25">
      <c r="O3108" s="1"/>
    </row>
    <row r="3109" spans="15:15" x14ac:dyDescent="0.25">
      <c r="O3109" s="1"/>
    </row>
    <row r="3110" spans="15:15" x14ac:dyDescent="0.25">
      <c r="O3110" s="1"/>
    </row>
    <row r="3111" spans="15:15" x14ac:dyDescent="0.25">
      <c r="O3111" s="1"/>
    </row>
    <row r="3112" spans="15:15" x14ac:dyDescent="0.25">
      <c r="O3112" s="1"/>
    </row>
    <row r="3113" spans="15:15" x14ac:dyDescent="0.25">
      <c r="O3113" s="1"/>
    </row>
    <row r="3114" spans="15:15" x14ac:dyDescent="0.25">
      <c r="O3114" s="1"/>
    </row>
    <row r="3115" spans="15:15" x14ac:dyDescent="0.25">
      <c r="O3115" s="1"/>
    </row>
    <row r="3116" spans="15:15" x14ac:dyDescent="0.25">
      <c r="O3116" s="1"/>
    </row>
    <row r="3117" spans="15:15" x14ac:dyDescent="0.25">
      <c r="O3117" s="1"/>
    </row>
    <row r="3118" spans="15:15" x14ac:dyDescent="0.25">
      <c r="O3118" s="1"/>
    </row>
    <row r="3119" spans="15:15" x14ac:dyDescent="0.25">
      <c r="O3119" s="1"/>
    </row>
    <row r="3120" spans="15:15" x14ac:dyDescent="0.25">
      <c r="O3120" s="1"/>
    </row>
    <row r="3121" spans="15:15" x14ac:dyDescent="0.25">
      <c r="O3121" s="1"/>
    </row>
    <row r="3122" spans="15:15" x14ac:dyDescent="0.25">
      <c r="O3122" s="1"/>
    </row>
    <row r="3123" spans="15:15" x14ac:dyDescent="0.25">
      <c r="O3123" s="1"/>
    </row>
    <row r="3124" spans="15:15" x14ac:dyDescent="0.25">
      <c r="O3124" s="1"/>
    </row>
    <row r="3125" spans="15:15" x14ac:dyDescent="0.25">
      <c r="O3125" s="1"/>
    </row>
    <row r="3126" spans="15:15" x14ac:dyDescent="0.25">
      <c r="O3126" s="1"/>
    </row>
    <row r="3127" spans="15:15" x14ac:dyDescent="0.25">
      <c r="O3127" s="1"/>
    </row>
    <row r="3128" spans="15:15" x14ac:dyDescent="0.25">
      <c r="O3128" s="1"/>
    </row>
    <row r="3129" spans="15:15" x14ac:dyDescent="0.25">
      <c r="O3129" s="1"/>
    </row>
    <row r="3130" spans="15:15" x14ac:dyDescent="0.25">
      <c r="O3130" s="1"/>
    </row>
    <row r="3131" spans="15:15" x14ac:dyDescent="0.25">
      <c r="O3131" s="1"/>
    </row>
    <row r="3132" spans="15:15" x14ac:dyDescent="0.25">
      <c r="O3132" s="1"/>
    </row>
    <row r="3133" spans="15:15" x14ac:dyDescent="0.25">
      <c r="O3133" s="1"/>
    </row>
    <row r="3134" spans="15:15" x14ac:dyDescent="0.25">
      <c r="O3134" s="1"/>
    </row>
    <row r="3135" spans="15:15" x14ac:dyDescent="0.25">
      <c r="O3135" s="1"/>
    </row>
    <row r="3136" spans="15:15" x14ac:dyDescent="0.25">
      <c r="O3136" s="1"/>
    </row>
    <row r="3137" spans="15:15" x14ac:dyDescent="0.25">
      <c r="O3137" s="1"/>
    </row>
    <row r="3138" spans="15:15" x14ac:dyDescent="0.25">
      <c r="O3138" s="1"/>
    </row>
    <row r="3139" spans="15:15" x14ac:dyDescent="0.25">
      <c r="O3139" s="1"/>
    </row>
    <row r="3140" spans="15:15" x14ac:dyDescent="0.25">
      <c r="O3140" s="1"/>
    </row>
    <row r="3141" spans="15:15" x14ac:dyDescent="0.25">
      <c r="O3141" s="1"/>
    </row>
    <row r="3142" spans="15:15" x14ac:dyDescent="0.25">
      <c r="O3142" s="1"/>
    </row>
    <row r="3143" spans="15:15" x14ac:dyDescent="0.25">
      <c r="O3143" s="1"/>
    </row>
    <row r="3144" spans="15:15" x14ac:dyDescent="0.25">
      <c r="O3144" s="1"/>
    </row>
    <row r="3145" spans="15:15" x14ac:dyDescent="0.25">
      <c r="O3145" s="1"/>
    </row>
    <row r="3146" spans="15:15" x14ac:dyDescent="0.25">
      <c r="O3146" s="1"/>
    </row>
    <row r="3147" spans="15:15" x14ac:dyDescent="0.25">
      <c r="O3147" s="1"/>
    </row>
    <row r="3148" spans="15:15" x14ac:dyDescent="0.25">
      <c r="O3148" s="1"/>
    </row>
    <row r="3149" spans="15:15" x14ac:dyDescent="0.25">
      <c r="O3149" s="1"/>
    </row>
    <row r="3150" spans="15:15" x14ac:dyDescent="0.25">
      <c r="O3150" s="1"/>
    </row>
    <row r="3151" spans="15:15" x14ac:dyDescent="0.25">
      <c r="O3151" s="1"/>
    </row>
    <row r="3152" spans="15:15" x14ac:dyDescent="0.25">
      <c r="O3152" s="1"/>
    </row>
    <row r="3153" spans="15:15" x14ac:dyDescent="0.25">
      <c r="O3153" s="1"/>
    </row>
    <row r="3154" spans="15:15" x14ac:dyDescent="0.25">
      <c r="O3154" s="1"/>
    </row>
    <row r="3155" spans="15:15" x14ac:dyDescent="0.25">
      <c r="O3155" s="1"/>
    </row>
    <row r="3156" spans="15:15" x14ac:dyDescent="0.25">
      <c r="O3156" s="1"/>
    </row>
    <row r="3157" spans="15:15" x14ac:dyDescent="0.25">
      <c r="O3157" s="1"/>
    </row>
    <row r="3158" spans="15:15" x14ac:dyDescent="0.25">
      <c r="O3158" s="1"/>
    </row>
    <row r="3159" spans="15:15" x14ac:dyDescent="0.25">
      <c r="O3159" s="1"/>
    </row>
    <row r="3160" spans="15:15" x14ac:dyDescent="0.25">
      <c r="O3160" s="1"/>
    </row>
    <row r="3161" spans="15:15" x14ac:dyDescent="0.25">
      <c r="O3161" s="1"/>
    </row>
    <row r="3162" spans="15:15" x14ac:dyDescent="0.25">
      <c r="O3162" s="1"/>
    </row>
    <row r="3163" spans="15:15" x14ac:dyDescent="0.25">
      <c r="O3163" s="1"/>
    </row>
    <row r="3164" spans="15:15" x14ac:dyDescent="0.25">
      <c r="O3164" s="1"/>
    </row>
    <row r="3165" spans="15:15" x14ac:dyDescent="0.25">
      <c r="O3165" s="1"/>
    </row>
    <row r="3166" spans="15:15" x14ac:dyDescent="0.25">
      <c r="O3166" s="1"/>
    </row>
    <row r="3167" spans="15:15" x14ac:dyDescent="0.25">
      <c r="O3167" s="1"/>
    </row>
    <row r="3168" spans="15:15" x14ac:dyDescent="0.25">
      <c r="O3168" s="1"/>
    </row>
    <row r="3169" spans="15:15" x14ac:dyDescent="0.25">
      <c r="O3169" s="1"/>
    </row>
    <row r="3170" spans="15:15" x14ac:dyDescent="0.25">
      <c r="O3170" s="1"/>
    </row>
    <row r="3171" spans="15:15" x14ac:dyDescent="0.25">
      <c r="O3171" s="1"/>
    </row>
    <row r="3172" spans="15:15" x14ac:dyDescent="0.25">
      <c r="O3172" s="1"/>
    </row>
    <row r="3173" spans="15:15" x14ac:dyDescent="0.25">
      <c r="O3173" s="1"/>
    </row>
    <row r="3174" spans="15:15" x14ac:dyDescent="0.25">
      <c r="O3174" s="1"/>
    </row>
    <row r="3175" spans="15:15" x14ac:dyDescent="0.25">
      <c r="O3175" s="1"/>
    </row>
    <row r="3176" spans="15:15" x14ac:dyDescent="0.25">
      <c r="O3176" s="1"/>
    </row>
    <row r="3177" spans="15:15" x14ac:dyDescent="0.25">
      <c r="O3177" s="1"/>
    </row>
    <row r="3178" spans="15:15" x14ac:dyDescent="0.25">
      <c r="O3178" s="1"/>
    </row>
    <row r="3179" spans="15:15" x14ac:dyDescent="0.25">
      <c r="O3179" s="1"/>
    </row>
    <row r="3180" spans="15:15" x14ac:dyDescent="0.25">
      <c r="O3180" s="1"/>
    </row>
    <row r="3181" spans="15:15" x14ac:dyDescent="0.25">
      <c r="O3181" s="1"/>
    </row>
    <row r="3182" spans="15:15" x14ac:dyDescent="0.25">
      <c r="O3182" s="1"/>
    </row>
    <row r="3183" spans="15:15" x14ac:dyDescent="0.25">
      <c r="O3183" s="1"/>
    </row>
    <row r="3184" spans="15:15" x14ac:dyDescent="0.25">
      <c r="O3184" s="1"/>
    </row>
    <row r="3185" spans="15:15" x14ac:dyDescent="0.25">
      <c r="O3185" s="1"/>
    </row>
    <row r="3186" spans="15:15" x14ac:dyDescent="0.25">
      <c r="O3186" s="1"/>
    </row>
    <row r="3187" spans="15:15" x14ac:dyDescent="0.25">
      <c r="O3187" s="1"/>
    </row>
    <row r="3188" spans="15:15" x14ac:dyDescent="0.25">
      <c r="O3188" s="1"/>
    </row>
    <row r="3189" spans="15:15" x14ac:dyDescent="0.25">
      <c r="O3189" s="1"/>
    </row>
    <row r="3190" spans="15:15" x14ac:dyDescent="0.25">
      <c r="O3190" s="1"/>
    </row>
    <row r="3191" spans="15:15" x14ac:dyDescent="0.25">
      <c r="O3191" s="1"/>
    </row>
    <row r="3192" spans="15:15" x14ac:dyDescent="0.25">
      <c r="O3192" s="1"/>
    </row>
    <row r="3193" spans="15:15" x14ac:dyDescent="0.25">
      <c r="O3193" s="1"/>
    </row>
    <row r="3194" spans="15:15" x14ac:dyDescent="0.25">
      <c r="O3194" s="1"/>
    </row>
    <row r="3195" spans="15:15" x14ac:dyDescent="0.25">
      <c r="O3195" s="1"/>
    </row>
    <row r="3196" spans="15:15" x14ac:dyDescent="0.25">
      <c r="O3196" s="1"/>
    </row>
    <row r="3197" spans="15:15" x14ac:dyDescent="0.25">
      <c r="O3197" s="1"/>
    </row>
    <row r="3198" spans="15:15" x14ac:dyDescent="0.25">
      <c r="O3198" s="1"/>
    </row>
    <row r="3199" spans="15:15" x14ac:dyDescent="0.25">
      <c r="O3199" s="1"/>
    </row>
    <row r="3200" spans="15:15" x14ac:dyDescent="0.25">
      <c r="O3200" s="1"/>
    </row>
    <row r="3201" spans="15:15" x14ac:dyDescent="0.25">
      <c r="O3201" s="1"/>
    </row>
    <row r="3202" spans="15:15" x14ac:dyDescent="0.25">
      <c r="O3202" s="1"/>
    </row>
    <row r="3203" spans="15:15" x14ac:dyDescent="0.25">
      <c r="O3203" s="1"/>
    </row>
    <row r="3204" spans="15:15" x14ac:dyDescent="0.25">
      <c r="O3204" s="1"/>
    </row>
    <row r="3205" spans="15:15" x14ac:dyDescent="0.25">
      <c r="O3205" s="1"/>
    </row>
    <row r="3206" spans="15:15" x14ac:dyDescent="0.25">
      <c r="O3206" s="1"/>
    </row>
    <row r="3207" spans="15:15" x14ac:dyDescent="0.25">
      <c r="O3207" s="1"/>
    </row>
    <row r="3208" spans="15:15" x14ac:dyDescent="0.25">
      <c r="O3208" s="1"/>
    </row>
    <row r="3209" spans="15:15" x14ac:dyDescent="0.25">
      <c r="O3209" s="1"/>
    </row>
    <row r="3210" spans="15:15" x14ac:dyDescent="0.25">
      <c r="O3210" s="1"/>
    </row>
    <row r="3211" spans="15:15" x14ac:dyDescent="0.25">
      <c r="O3211" s="1"/>
    </row>
    <row r="3212" spans="15:15" x14ac:dyDescent="0.25">
      <c r="O3212" s="1"/>
    </row>
    <row r="3213" spans="15:15" x14ac:dyDescent="0.25">
      <c r="O3213" s="1"/>
    </row>
    <row r="3214" spans="15:15" x14ac:dyDescent="0.25">
      <c r="O3214" s="1"/>
    </row>
    <row r="3215" spans="15:15" x14ac:dyDescent="0.25">
      <c r="O3215" s="1"/>
    </row>
    <row r="3216" spans="15:15" x14ac:dyDescent="0.25">
      <c r="O3216" s="1"/>
    </row>
    <row r="3217" spans="15:15" x14ac:dyDescent="0.25">
      <c r="O3217" s="1"/>
    </row>
    <row r="3218" spans="15:15" x14ac:dyDescent="0.25">
      <c r="O3218" s="1"/>
    </row>
    <row r="3219" spans="15:15" x14ac:dyDescent="0.25">
      <c r="O3219" s="1"/>
    </row>
    <row r="3220" spans="15:15" x14ac:dyDescent="0.25">
      <c r="O3220" s="1"/>
    </row>
    <row r="3221" spans="15:15" x14ac:dyDescent="0.25">
      <c r="O3221" s="1"/>
    </row>
    <row r="3222" spans="15:15" x14ac:dyDescent="0.25">
      <c r="O3222" s="1"/>
    </row>
    <row r="3223" spans="15:15" x14ac:dyDescent="0.25">
      <c r="O3223" s="1"/>
    </row>
    <row r="3224" spans="15:15" x14ac:dyDescent="0.25">
      <c r="O3224" s="1"/>
    </row>
    <row r="3225" spans="15:15" x14ac:dyDescent="0.25">
      <c r="O3225" s="1"/>
    </row>
    <row r="3226" spans="15:15" x14ac:dyDescent="0.25">
      <c r="O3226" s="1"/>
    </row>
    <row r="3227" spans="15:15" x14ac:dyDescent="0.25">
      <c r="O3227" s="1"/>
    </row>
    <row r="3228" spans="15:15" x14ac:dyDescent="0.25">
      <c r="O3228" s="1"/>
    </row>
    <row r="3229" spans="15:15" x14ac:dyDescent="0.25">
      <c r="O3229" s="1"/>
    </row>
    <row r="3230" spans="15:15" x14ac:dyDescent="0.25">
      <c r="O3230" s="1"/>
    </row>
    <row r="3231" spans="15:15" x14ac:dyDescent="0.25">
      <c r="O3231" s="1"/>
    </row>
    <row r="3232" spans="15:15" x14ac:dyDescent="0.25">
      <c r="O3232" s="1"/>
    </row>
    <row r="3233" spans="15:15" x14ac:dyDescent="0.25">
      <c r="O3233" s="1"/>
    </row>
    <row r="3234" spans="15:15" x14ac:dyDescent="0.25">
      <c r="O3234" s="1"/>
    </row>
    <row r="3235" spans="15:15" x14ac:dyDescent="0.25">
      <c r="O3235" s="1"/>
    </row>
    <row r="3236" spans="15:15" x14ac:dyDescent="0.25">
      <c r="O3236" s="1"/>
    </row>
    <row r="3237" spans="15:15" x14ac:dyDescent="0.25">
      <c r="O3237" s="1"/>
    </row>
    <row r="3238" spans="15:15" x14ac:dyDescent="0.25">
      <c r="O3238" s="1"/>
    </row>
    <row r="3239" spans="15:15" x14ac:dyDescent="0.25">
      <c r="O3239" s="1"/>
    </row>
    <row r="3240" spans="15:15" x14ac:dyDescent="0.25">
      <c r="O3240" s="1"/>
    </row>
    <row r="3241" spans="15:15" x14ac:dyDescent="0.25">
      <c r="O3241" s="1"/>
    </row>
    <row r="3242" spans="15:15" x14ac:dyDescent="0.25">
      <c r="O3242" s="1"/>
    </row>
    <row r="3243" spans="15:15" x14ac:dyDescent="0.25">
      <c r="O3243" s="1"/>
    </row>
    <row r="3244" spans="15:15" x14ac:dyDescent="0.25">
      <c r="O3244" s="1"/>
    </row>
    <row r="3245" spans="15:15" x14ac:dyDescent="0.25">
      <c r="O3245" s="1"/>
    </row>
    <row r="3246" spans="15:15" x14ac:dyDescent="0.25">
      <c r="O3246" s="1"/>
    </row>
    <row r="3247" spans="15:15" x14ac:dyDescent="0.25">
      <c r="O3247" s="1"/>
    </row>
    <row r="3248" spans="15:15" x14ac:dyDescent="0.25">
      <c r="O3248" s="1"/>
    </row>
    <row r="3249" spans="15:15" x14ac:dyDescent="0.25">
      <c r="O3249" s="1"/>
    </row>
    <row r="3250" spans="15:15" x14ac:dyDescent="0.25">
      <c r="O3250" s="1"/>
    </row>
    <row r="3251" spans="15:15" x14ac:dyDescent="0.25">
      <c r="O3251" s="1"/>
    </row>
    <row r="3252" spans="15:15" x14ac:dyDescent="0.25">
      <c r="O3252" s="1"/>
    </row>
    <row r="3253" spans="15:15" x14ac:dyDescent="0.25">
      <c r="O3253" s="1"/>
    </row>
    <row r="3254" spans="15:15" x14ac:dyDescent="0.25">
      <c r="O3254" s="1"/>
    </row>
    <row r="3255" spans="15:15" x14ac:dyDescent="0.25">
      <c r="O3255" s="1"/>
    </row>
    <row r="3256" spans="15:15" x14ac:dyDescent="0.25">
      <c r="O3256" s="1"/>
    </row>
    <row r="3257" spans="15:15" x14ac:dyDescent="0.25">
      <c r="O3257" s="1"/>
    </row>
    <row r="3258" spans="15:15" x14ac:dyDescent="0.25">
      <c r="O3258" s="1"/>
    </row>
    <row r="3259" spans="15:15" x14ac:dyDescent="0.25">
      <c r="O3259" s="1"/>
    </row>
    <row r="3260" spans="15:15" x14ac:dyDescent="0.25">
      <c r="O3260" s="1"/>
    </row>
    <row r="3261" spans="15:15" x14ac:dyDescent="0.25">
      <c r="O3261" s="1"/>
    </row>
    <row r="3262" spans="15:15" x14ac:dyDescent="0.25">
      <c r="O3262" s="1"/>
    </row>
    <row r="3263" spans="15:15" x14ac:dyDescent="0.25">
      <c r="O3263" s="1"/>
    </row>
    <row r="3264" spans="15:15" x14ac:dyDescent="0.25">
      <c r="O3264" s="1"/>
    </row>
    <row r="3265" spans="15:15" x14ac:dyDescent="0.25">
      <c r="O3265" s="1"/>
    </row>
    <row r="3266" spans="15:15" x14ac:dyDescent="0.25">
      <c r="O3266" s="1"/>
    </row>
    <row r="3267" spans="15:15" x14ac:dyDescent="0.25">
      <c r="O3267" s="1"/>
    </row>
    <row r="3268" spans="15:15" x14ac:dyDescent="0.25">
      <c r="O3268" s="1"/>
    </row>
    <row r="3269" spans="15:15" x14ac:dyDescent="0.25">
      <c r="O3269" s="1"/>
    </row>
    <row r="3270" spans="15:15" x14ac:dyDescent="0.25">
      <c r="O3270" s="1"/>
    </row>
    <row r="3271" spans="15:15" x14ac:dyDescent="0.25">
      <c r="O3271" s="1"/>
    </row>
    <row r="3272" spans="15:15" x14ac:dyDescent="0.25">
      <c r="O3272" s="1"/>
    </row>
    <row r="3273" spans="15:15" x14ac:dyDescent="0.25">
      <c r="O3273" s="1"/>
    </row>
    <row r="3274" spans="15:15" x14ac:dyDescent="0.25">
      <c r="O3274" s="1"/>
    </row>
    <row r="3275" spans="15:15" x14ac:dyDescent="0.25">
      <c r="O3275" s="1"/>
    </row>
    <row r="3276" spans="15:15" x14ac:dyDescent="0.25">
      <c r="O3276" s="1"/>
    </row>
    <row r="3277" spans="15:15" x14ac:dyDescent="0.25">
      <c r="O3277" s="1"/>
    </row>
    <row r="3278" spans="15:15" x14ac:dyDescent="0.25">
      <c r="O3278" s="1"/>
    </row>
    <row r="3279" spans="15:15" x14ac:dyDescent="0.25">
      <c r="O3279" s="1"/>
    </row>
    <row r="3280" spans="15:15" x14ac:dyDescent="0.25">
      <c r="O3280" s="1"/>
    </row>
    <row r="3281" spans="15:15" x14ac:dyDescent="0.25">
      <c r="O3281" s="1"/>
    </row>
    <row r="3282" spans="15:15" x14ac:dyDescent="0.25">
      <c r="O3282" s="1"/>
    </row>
    <row r="3283" spans="15:15" x14ac:dyDescent="0.25">
      <c r="O3283" s="1"/>
    </row>
    <row r="3284" spans="15:15" x14ac:dyDescent="0.25">
      <c r="O3284" s="1"/>
    </row>
    <row r="3285" spans="15:15" x14ac:dyDescent="0.25">
      <c r="O3285" s="1"/>
    </row>
    <row r="3286" spans="15:15" x14ac:dyDescent="0.25">
      <c r="O3286" s="1"/>
    </row>
    <row r="3287" spans="15:15" x14ac:dyDescent="0.25">
      <c r="O3287" s="1"/>
    </row>
    <row r="3288" spans="15:15" x14ac:dyDescent="0.25">
      <c r="O3288" s="1"/>
    </row>
    <row r="3289" spans="15:15" x14ac:dyDescent="0.25">
      <c r="O3289" s="1"/>
    </row>
    <row r="3290" spans="15:15" x14ac:dyDescent="0.25">
      <c r="O3290" s="1"/>
    </row>
    <row r="3291" spans="15:15" x14ac:dyDescent="0.25">
      <c r="O3291" s="1"/>
    </row>
    <row r="3292" spans="15:15" x14ac:dyDescent="0.25">
      <c r="O3292" s="1"/>
    </row>
    <row r="3293" spans="15:15" x14ac:dyDescent="0.25">
      <c r="O3293" s="1"/>
    </row>
    <row r="3294" spans="15:15" x14ac:dyDescent="0.25">
      <c r="O3294" s="1"/>
    </row>
    <row r="3295" spans="15:15" x14ac:dyDescent="0.25">
      <c r="O3295" s="1"/>
    </row>
    <row r="3296" spans="15:15" x14ac:dyDescent="0.25">
      <c r="O3296" s="1"/>
    </row>
    <row r="3297" spans="15:15" x14ac:dyDescent="0.25">
      <c r="O3297" s="1"/>
    </row>
    <row r="3298" spans="15:15" x14ac:dyDescent="0.25">
      <c r="O3298" s="1"/>
    </row>
    <row r="3299" spans="15:15" x14ac:dyDescent="0.25">
      <c r="O3299" s="1"/>
    </row>
    <row r="3300" spans="15:15" x14ac:dyDescent="0.25">
      <c r="O3300" s="1"/>
    </row>
    <row r="3301" spans="15:15" x14ac:dyDescent="0.25">
      <c r="O3301" s="1"/>
    </row>
    <row r="3302" spans="15:15" x14ac:dyDescent="0.25">
      <c r="O3302" s="1"/>
    </row>
    <row r="3303" spans="15:15" x14ac:dyDescent="0.25">
      <c r="O3303" s="1"/>
    </row>
    <row r="3304" spans="15:15" x14ac:dyDescent="0.25">
      <c r="O3304" s="1"/>
    </row>
    <row r="3305" spans="15:15" x14ac:dyDescent="0.25">
      <c r="O3305" s="1"/>
    </row>
    <row r="3306" spans="15:15" x14ac:dyDescent="0.25">
      <c r="O3306" s="1"/>
    </row>
    <row r="3307" spans="15:15" x14ac:dyDescent="0.25">
      <c r="O3307" s="1"/>
    </row>
    <row r="3308" spans="15:15" x14ac:dyDescent="0.25">
      <c r="O3308" s="1"/>
    </row>
    <row r="3309" spans="15:15" x14ac:dyDescent="0.25">
      <c r="O3309" s="1"/>
    </row>
    <row r="3310" spans="15:15" x14ac:dyDescent="0.25">
      <c r="O3310" s="1"/>
    </row>
    <row r="3311" spans="15:15" x14ac:dyDescent="0.25">
      <c r="O3311" s="1"/>
    </row>
    <row r="3312" spans="15:15" x14ac:dyDescent="0.25">
      <c r="O3312" s="1"/>
    </row>
    <row r="3313" spans="15:15" x14ac:dyDescent="0.25">
      <c r="O3313" s="1"/>
    </row>
    <row r="3314" spans="15:15" x14ac:dyDescent="0.25">
      <c r="O3314" s="1"/>
    </row>
    <row r="3315" spans="15:15" x14ac:dyDescent="0.25">
      <c r="O3315" s="1"/>
    </row>
    <row r="3316" spans="15:15" x14ac:dyDescent="0.25">
      <c r="O3316" s="1"/>
    </row>
    <row r="3317" spans="15:15" x14ac:dyDescent="0.25">
      <c r="O3317" s="1"/>
    </row>
    <row r="3318" spans="15:15" x14ac:dyDescent="0.25">
      <c r="O3318" s="1"/>
    </row>
    <row r="3319" spans="15:15" x14ac:dyDescent="0.25">
      <c r="O3319" s="1"/>
    </row>
    <row r="3320" spans="15:15" x14ac:dyDescent="0.25">
      <c r="O3320" s="1"/>
    </row>
    <row r="3321" spans="15:15" x14ac:dyDescent="0.25">
      <c r="O3321" s="1"/>
    </row>
    <row r="3322" spans="15:15" x14ac:dyDescent="0.25">
      <c r="O3322" s="1"/>
    </row>
    <row r="3323" spans="15:15" x14ac:dyDescent="0.25">
      <c r="O3323" s="1"/>
    </row>
    <row r="3324" spans="15:15" x14ac:dyDescent="0.25">
      <c r="O3324" s="1"/>
    </row>
    <row r="3325" spans="15:15" x14ac:dyDescent="0.25">
      <c r="O3325" s="1"/>
    </row>
    <row r="3326" spans="15:15" x14ac:dyDescent="0.25">
      <c r="O3326" s="1"/>
    </row>
    <row r="3327" spans="15:15" x14ac:dyDescent="0.25">
      <c r="O3327" s="1"/>
    </row>
    <row r="3328" spans="15:15" x14ac:dyDescent="0.25">
      <c r="O3328" s="1"/>
    </row>
    <row r="3329" spans="15:15" x14ac:dyDescent="0.25">
      <c r="O3329" s="1"/>
    </row>
    <row r="3330" spans="15:15" x14ac:dyDescent="0.25">
      <c r="O3330" s="1"/>
    </row>
    <row r="3331" spans="15:15" x14ac:dyDescent="0.25">
      <c r="O3331" s="1"/>
    </row>
    <row r="3332" spans="15:15" x14ac:dyDescent="0.25">
      <c r="O3332" s="1"/>
    </row>
    <row r="3333" spans="15:15" x14ac:dyDescent="0.25">
      <c r="O3333" s="1"/>
    </row>
    <row r="3334" spans="15:15" x14ac:dyDescent="0.25">
      <c r="O3334" s="1"/>
    </row>
    <row r="3335" spans="15:15" x14ac:dyDescent="0.25">
      <c r="O3335" s="1"/>
    </row>
    <row r="3336" spans="15:15" x14ac:dyDescent="0.25">
      <c r="O3336" s="1"/>
    </row>
    <row r="3337" spans="15:15" x14ac:dyDescent="0.25">
      <c r="O3337" s="1"/>
    </row>
    <row r="3338" spans="15:15" x14ac:dyDescent="0.25">
      <c r="O3338" s="1"/>
    </row>
    <row r="3339" spans="15:15" x14ac:dyDescent="0.25">
      <c r="O3339" s="1"/>
    </row>
    <row r="3340" spans="15:15" x14ac:dyDescent="0.25">
      <c r="O3340" s="1"/>
    </row>
    <row r="3341" spans="15:15" x14ac:dyDescent="0.25">
      <c r="O3341" s="1"/>
    </row>
    <row r="3342" spans="15:15" x14ac:dyDescent="0.25">
      <c r="O3342" s="1"/>
    </row>
    <row r="3343" spans="15:15" x14ac:dyDescent="0.25">
      <c r="O3343" s="1"/>
    </row>
    <row r="3344" spans="15:15" x14ac:dyDescent="0.25">
      <c r="O3344" s="1"/>
    </row>
    <row r="3345" spans="15:15" x14ac:dyDescent="0.25">
      <c r="O3345" s="1"/>
    </row>
    <row r="3346" spans="15:15" x14ac:dyDescent="0.25">
      <c r="O3346" s="1"/>
    </row>
    <row r="3347" spans="15:15" x14ac:dyDescent="0.25">
      <c r="O3347" s="1"/>
    </row>
    <row r="3348" spans="15:15" x14ac:dyDescent="0.25">
      <c r="O3348" s="1"/>
    </row>
    <row r="3349" spans="15:15" x14ac:dyDescent="0.25">
      <c r="O3349" s="1"/>
    </row>
    <row r="3350" spans="15:15" x14ac:dyDescent="0.25">
      <c r="O3350" s="1"/>
    </row>
    <row r="3351" spans="15:15" x14ac:dyDescent="0.25">
      <c r="O3351" s="1"/>
    </row>
    <row r="3352" spans="15:15" x14ac:dyDescent="0.25">
      <c r="O3352" s="1"/>
    </row>
    <row r="3353" spans="15:15" x14ac:dyDescent="0.25">
      <c r="O3353" s="1"/>
    </row>
    <row r="3354" spans="15:15" x14ac:dyDescent="0.25">
      <c r="O3354" s="1"/>
    </row>
    <row r="3355" spans="15:15" x14ac:dyDescent="0.25">
      <c r="O3355" s="1"/>
    </row>
    <row r="3356" spans="15:15" x14ac:dyDescent="0.25">
      <c r="O3356" s="1"/>
    </row>
    <row r="3357" spans="15:15" x14ac:dyDescent="0.25">
      <c r="O3357" s="1"/>
    </row>
    <row r="3358" spans="15:15" x14ac:dyDescent="0.25">
      <c r="O3358" s="1"/>
    </row>
    <row r="3359" spans="15:15" x14ac:dyDescent="0.25">
      <c r="O3359" s="1"/>
    </row>
    <row r="3360" spans="15:15" x14ac:dyDescent="0.25">
      <c r="O3360" s="1"/>
    </row>
    <row r="3361" spans="15:15" x14ac:dyDescent="0.25">
      <c r="O3361" s="1"/>
    </row>
    <row r="3362" spans="15:15" x14ac:dyDescent="0.25">
      <c r="O3362" s="1"/>
    </row>
    <row r="3363" spans="15:15" x14ac:dyDescent="0.25">
      <c r="O3363" s="1"/>
    </row>
    <row r="3364" spans="15:15" x14ac:dyDescent="0.25">
      <c r="O3364" s="1"/>
    </row>
    <row r="3365" spans="15:15" x14ac:dyDescent="0.25">
      <c r="O3365" s="1"/>
    </row>
    <row r="3366" spans="15:15" x14ac:dyDescent="0.25">
      <c r="O3366" s="1"/>
    </row>
    <row r="3367" spans="15:15" x14ac:dyDescent="0.25">
      <c r="O3367" s="1"/>
    </row>
    <row r="3368" spans="15:15" x14ac:dyDescent="0.25">
      <c r="O3368" s="1"/>
    </row>
    <row r="3369" spans="15:15" x14ac:dyDescent="0.25">
      <c r="O3369" s="1"/>
    </row>
    <row r="3370" spans="15:15" x14ac:dyDescent="0.25">
      <c r="O3370" s="1"/>
    </row>
    <row r="3371" spans="15:15" x14ac:dyDescent="0.25">
      <c r="O3371" s="1"/>
    </row>
    <row r="3372" spans="15:15" x14ac:dyDescent="0.25">
      <c r="O3372" s="1"/>
    </row>
    <row r="3373" spans="15:15" x14ac:dyDescent="0.25">
      <c r="O3373" s="1"/>
    </row>
    <row r="3374" spans="15:15" x14ac:dyDescent="0.25">
      <c r="O3374" s="1"/>
    </row>
    <row r="3375" spans="15:15" x14ac:dyDescent="0.25">
      <c r="O3375" s="1"/>
    </row>
    <row r="3376" spans="15:15" x14ac:dyDescent="0.25">
      <c r="O3376" s="1"/>
    </row>
    <row r="3377" spans="15:15" x14ac:dyDescent="0.25">
      <c r="O3377" s="1"/>
    </row>
    <row r="3378" spans="15:15" x14ac:dyDescent="0.25">
      <c r="O3378" s="1"/>
    </row>
    <row r="3379" spans="15:15" x14ac:dyDescent="0.25">
      <c r="O3379" s="1"/>
    </row>
    <row r="3380" spans="15:15" x14ac:dyDescent="0.25">
      <c r="O3380" s="1"/>
    </row>
    <row r="3381" spans="15:15" x14ac:dyDescent="0.25">
      <c r="O3381" s="1"/>
    </row>
    <row r="3382" spans="15:15" x14ac:dyDescent="0.25">
      <c r="O3382" s="1"/>
    </row>
    <row r="3383" spans="15:15" x14ac:dyDescent="0.25">
      <c r="O3383" s="1"/>
    </row>
    <row r="3384" spans="15:15" x14ac:dyDescent="0.25">
      <c r="O3384" s="1"/>
    </row>
    <row r="3385" spans="15:15" x14ac:dyDescent="0.25">
      <c r="O3385" s="1"/>
    </row>
    <row r="3386" spans="15:15" x14ac:dyDescent="0.25">
      <c r="O3386" s="1"/>
    </row>
    <row r="3387" spans="15:15" x14ac:dyDescent="0.25">
      <c r="O3387" s="1"/>
    </row>
    <row r="3388" spans="15:15" x14ac:dyDescent="0.25">
      <c r="O3388" s="1"/>
    </row>
    <row r="3389" spans="15:15" x14ac:dyDescent="0.25">
      <c r="O3389" s="1"/>
    </row>
    <row r="3390" spans="15:15" x14ac:dyDescent="0.25">
      <c r="O3390" s="1"/>
    </row>
    <row r="3391" spans="15:15" x14ac:dyDescent="0.25">
      <c r="O3391" s="1"/>
    </row>
    <row r="3392" spans="15:15" x14ac:dyDescent="0.25">
      <c r="O3392" s="1"/>
    </row>
    <row r="3393" spans="15:15" x14ac:dyDescent="0.25">
      <c r="O3393" s="1"/>
    </row>
    <row r="3394" spans="15:15" x14ac:dyDescent="0.25">
      <c r="O3394" s="1"/>
    </row>
    <row r="3395" spans="15:15" x14ac:dyDescent="0.25">
      <c r="O3395" s="1"/>
    </row>
    <row r="3396" spans="15:15" x14ac:dyDescent="0.25">
      <c r="O3396" s="1"/>
    </row>
    <row r="3397" spans="15:15" x14ac:dyDescent="0.25">
      <c r="O3397" s="1"/>
    </row>
    <row r="3398" spans="15:15" x14ac:dyDescent="0.25">
      <c r="O3398" s="1"/>
    </row>
    <row r="3399" spans="15:15" x14ac:dyDescent="0.25">
      <c r="O3399" s="1"/>
    </row>
    <row r="3400" spans="15:15" x14ac:dyDescent="0.25">
      <c r="O3400" s="1"/>
    </row>
    <row r="3401" spans="15:15" x14ac:dyDescent="0.25">
      <c r="O3401" s="1"/>
    </row>
    <row r="3402" spans="15:15" x14ac:dyDescent="0.25">
      <c r="O3402" s="1"/>
    </row>
    <row r="3403" spans="15:15" x14ac:dyDescent="0.25">
      <c r="O3403" s="1"/>
    </row>
    <row r="3404" spans="15:15" x14ac:dyDescent="0.25">
      <c r="O3404" s="1"/>
    </row>
    <row r="3405" spans="15:15" x14ac:dyDescent="0.25">
      <c r="O3405" s="1"/>
    </row>
    <row r="3406" spans="15:15" x14ac:dyDescent="0.25">
      <c r="O3406" s="1"/>
    </row>
    <row r="3407" spans="15:15" x14ac:dyDescent="0.25">
      <c r="O3407" s="1"/>
    </row>
    <row r="3408" spans="15:15" x14ac:dyDescent="0.25">
      <c r="O3408" s="1"/>
    </row>
    <row r="3409" spans="15:15" x14ac:dyDescent="0.25">
      <c r="O3409" s="1"/>
    </row>
    <row r="3410" spans="15:15" x14ac:dyDescent="0.25">
      <c r="O3410" s="1"/>
    </row>
    <row r="3411" spans="15:15" x14ac:dyDescent="0.25">
      <c r="O3411" s="1"/>
    </row>
    <row r="3412" spans="15:15" x14ac:dyDescent="0.25">
      <c r="O3412" s="1"/>
    </row>
    <row r="3413" spans="15:15" x14ac:dyDescent="0.25">
      <c r="O3413" s="1"/>
    </row>
    <row r="3414" spans="15:15" x14ac:dyDescent="0.25">
      <c r="O3414" s="1"/>
    </row>
    <row r="3415" spans="15:15" x14ac:dyDescent="0.25">
      <c r="O3415" s="1"/>
    </row>
    <row r="3416" spans="15:15" x14ac:dyDescent="0.25">
      <c r="O3416" s="1"/>
    </row>
    <row r="3417" spans="15:15" x14ac:dyDescent="0.25">
      <c r="O3417" s="1"/>
    </row>
    <row r="3418" spans="15:15" x14ac:dyDescent="0.25">
      <c r="O3418" s="1"/>
    </row>
    <row r="3419" spans="15:15" x14ac:dyDescent="0.25">
      <c r="O3419" s="1"/>
    </row>
    <row r="3420" spans="15:15" x14ac:dyDescent="0.25">
      <c r="O3420" s="1"/>
    </row>
    <row r="3421" spans="15:15" x14ac:dyDescent="0.25">
      <c r="O3421" s="1"/>
    </row>
    <row r="3422" spans="15:15" x14ac:dyDescent="0.25">
      <c r="O3422" s="1"/>
    </row>
    <row r="3423" spans="15:15" x14ac:dyDescent="0.25">
      <c r="O3423" s="1"/>
    </row>
    <row r="3424" spans="15:15" x14ac:dyDescent="0.25">
      <c r="O3424" s="1"/>
    </row>
    <row r="3425" spans="15:15" x14ac:dyDescent="0.25">
      <c r="O3425" s="1"/>
    </row>
    <row r="3426" spans="15:15" x14ac:dyDescent="0.25">
      <c r="O3426" s="1"/>
    </row>
    <row r="3427" spans="15:15" x14ac:dyDescent="0.25">
      <c r="O3427" s="1"/>
    </row>
    <row r="3428" spans="15:15" x14ac:dyDescent="0.25">
      <c r="O3428" s="1"/>
    </row>
    <row r="3429" spans="15:15" x14ac:dyDescent="0.25">
      <c r="O3429" s="1"/>
    </row>
    <row r="3430" spans="15:15" x14ac:dyDescent="0.25">
      <c r="O3430" s="1"/>
    </row>
    <row r="3431" spans="15:15" x14ac:dyDescent="0.25">
      <c r="O3431" s="1"/>
    </row>
    <row r="3432" spans="15:15" x14ac:dyDescent="0.25">
      <c r="O3432" s="1"/>
    </row>
    <row r="3433" spans="15:15" x14ac:dyDescent="0.25">
      <c r="O3433" s="1"/>
    </row>
    <row r="3434" spans="15:15" x14ac:dyDescent="0.25">
      <c r="O3434" s="1"/>
    </row>
    <row r="3435" spans="15:15" x14ac:dyDescent="0.25">
      <c r="O3435" s="1"/>
    </row>
    <row r="3436" spans="15:15" x14ac:dyDescent="0.25">
      <c r="O3436" s="1"/>
    </row>
    <row r="3437" spans="15:15" x14ac:dyDescent="0.25">
      <c r="O3437" s="1"/>
    </row>
    <row r="3438" spans="15:15" x14ac:dyDescent="0.25">
      <c r="O3438" s="1"/>
    </row>
    <row r="3439" spans="15:15" x14ac:dyDescent="0.25">
      <c r="O3439" s="1"/>
    </row>
    <row r="3440" spans="15:15" x14ac:dyDescent="0.25">
      <c r="O3440" s="1"/>
    </row>
    <row r="3441" spans="15:15" x14ac:dyDescent="0.25">
      <c r="O3441" s="1"/>
    </row>
    <row r="3442" spans="15:15" x14ac:dyDescent="0.25">
      <c r="O3442" s="1"/>
    </row>
    <row r="3443" spans="15:15" x14ac:dyDescent="0.25">
      <c r="O3443" s="1"/>
    </row>
    <row r="3444" spans="15:15" x14ac:dyDescent="0.25">
      <c r="O3444" s="1"/>
    </row>
    <row r="3445" spans="15:15" x14ac:dyDescent="0.25">
      <c r="O3445" s="1"/>
    </row>
    <row r="3446" spans="15:15" x14ac:dyDescent="0.25">
      <c r="O3446" s="1"/>
    </row>
    <row r="3447" spans="15:15" x14ac:dyDescent="0.25">
      <c r="O3447" s="1"/>
    </row>
    <row r="3448" spans="15:15" x14ac:dyDescent="0.25">
      <c r="O3448" s="1"/>
    </row>
    <row r="3449" spans="15:15" x14ac:dyDescent="0.25">
      <c r="O3449" s="1"/>
    </row>
    <row r="3450" spans="15:15" x14ac:dyDescent="0.25">
      <c r="O3450" s="1"/>
    </row>
    <row r="3451" spans="15:15" x14ac:dyDescent="0.25">
      <c r="O3451" s="1"/>
    </row>
    <row r="3452" spans="15:15" x14ac:dyDescent="0.25">
      <c r="O3452" s="1"/>
    </row>
    <row r="3453" spans="15:15" x14ac:dyDescent="0.25">
      <c r="O3453" s="1"/>
    </row>
    <row r="3454" spans="15:15" x14ac:dyDescent="0.25">
      <c r="O3454" s="1"/>
    </row>
    <row r="3455" spans="15:15" x14ac:dyDescent="0.25">
      <c r="O3455" s="1"/>
    </row>
    <row r="3456" spans="15:15" x14ac:dyDescent="0.25">
      <c r="O3456" s="1"/>
    </row>
    <row r="3457" spans="15:15" x14ac:dyDescent="0.25">
      <c r="O3457" s="1"/>
    </row>
    <row r="3458" spans="15:15" x14ac:dyDescent="0.25">
      <c r="O3458" s="1"/>
    </row>
    <row r="3459" spans="15:15" x14ac:dyDescent="0.25">
      <c r="O3459" s="1"/>
    </row>
    <row r="3460" spans="15:15" x14ac:dyDescent="0.25">
      <c r="O3460" s="1"/>
    </row>
    <row r="3461" spans="15:15" x14ac:dyDescent="0.25">
      <c r="O3461" s="1"/>
    </row>
    <row r="3462" spans="15:15" x14ac:dyDescent="0.25">
      <c r="O3462" s="1"/>
    </row>
    <row r="3463" spans="15:15" x14ac:dyDescent="0.25">
      <c r="O3463" s="1"/>
    </row>
    <row r="3464" spans="15:15" x14ac:dyDescent="0.25">
      <c r="O3464" s="1"/>
    </row>
    <row r="3465" spans="15:15" x14ac:dyDescent="0.25">
      <c r="O3465" s="1"/>
    </row>
    <row r="3466" spans="15:15" x14ac:dyDescent="0.25">
      <c r="O3466" s="1"/>
    </row>
    <row r="3467" spans="15:15" x14ac:dyDescent="0.25">
      <c r="O3467" s="1"/>
    </row>
    <row r="3468" spans="15:15" x14ac:dyDescent="0.25">
      <c r="O3468" s="1"/>
    </row>
    <row r="3469" spans="15:15" x14ac:dyDescent="0.25">
      <c r="O3469" s="1"/>
    </row>
    <row r="3470" spans="15:15" x14ac:dyDescent="0.25">
      <c r="O3470" s="1"/>
    </row>
    <row r="3471" spans="15:15" x14ac:dyDescent="0.25">
      <c r="O3471" s="1"/>
    </row>
    <row r="3472" spans="15:15" x14ac:dyDescent="0.25">
      <c r="O3472" s="1"/>
    </row>
    <row r="3473" spans="15:15" x14ac:dyDescent="0.25">
      <c r="O3473" s="1"/>
    </row>
    <row r="3474" spans="15:15" x14ac:dyDescent="0.25">
      <c r="O3474" s="1"/>
    </row>
    <row r="3475" spans="15:15" x14ac:dyDescent="0.25">
      <c r="O3475" s="1"/>
    </row>
    <row r="3476" spans="15:15" x14ac:dyDescent="0.25">
      <c r="O3476" s="1"/>
    </row>
    <row r="3477" spans="15:15" x14ac:dyDescent="0.25">
      <c r="O3477" s="1"/>
    </row>
    <row r="3478" spans="15:15" x14ac:dyDescent="0.25">
      <c r="O3478" s="1"/>
    </row>
    <row r="3479" spans="15:15" x14ac:dyDescent="0.25">
      <c r="O3479" s="1"/>
    </row>
    <row r="3480" spans="15:15" x14ac:dyDescent="0.25">
      <c r="O3480" s="1"/>
    </row>
    <row r="3481" spans="15:15" x14ac:dyDescent="0.25">
      <c r="O3481" s="1"/>
    </row>
    <row r="3482" spans="15:15" x14ac:dyDescent="0.25">
      <c r="O3482" s="1"/>
    </row>
    <row r="3483" spans="15:15" x14ac:dyDescent="0.25">
      <c r="O3483" s="1"/>
    </row>
    <row r="3484" spans="15:15" x14ac:dyDescent="0.25">
      <c r="O3484" s="1"/>
    </row>
    <row r="3485" spans="15:15" x14ac:dyDescent="0.25">
      <c r="O3485" s="1"/>
    </row>
    <row r="3486" spans="15:15" x14ac:dyDescent="0.25">
      <c r="O3486" s="1"/>
    </row>
    <row r="3487" spans="15:15" x14ac:dyDescent="0.25">
      <c r="O3487" s="1"/>
    </row>
    <row r="3488" spans="15:15" x14ac:dyDescent="0.25">
      <c r="O3488" s="1"/>
    </row>
    <row r="3489" spans="15:15" x14ac:dyDescent="0.25">
      <c r="O3489" s="1"/>
    </row>
    <row r="3490" spans="15:15" x14ac:dyDescent="0.25">
      <c r="O3490" s="1"/>
    </row>
    <row r="3491" spans="15:15" x14ac:dyDescent="0.25">
      <c r="O3491" s="1"/>
    </row>
    <row r="3492" spans="15:15" x14ac:dyDescent="0.25">
      <c r="O3492" s="1"/>
    </row>
    <row r="3493" spans="15:15" x14ac:dyDescent="0.25">
      <c r="O3493" s="1"/>
    </row>
    <row r="3494" spans="15:15" x14ac:dyDescent="0.25">
      <c r="O3494" s="1"/>
    </row>
    <row r="3495" spans="15:15" x14ac:dyDescent="0.25">
      <c r="O3495" s="1"/>
    </row>
    <row r="3496" spans="15:15" x14ac:dyDescent="0.25">
      <c r="O3496" s="1"/>
    </row>
    <row r="3497" spans="15:15" x14ac:dyDescent="0.25">
      <c r="O3497" s="1"/>
    </row>
    <row r="3498" spans="15:15" x14ac:dyDescent="0.25">
      <c r="O3498" s="1"/>
    </row>
    <row r="3499" spans="15:15" x14ac:dyDescent="0.25">
      <c r="O3499" s="1"/>
    </row>
    <row r="3500" spans="15:15" x14ac:dyDescent="0.25">
      <c r="O3500" s="1"/>
    </row>
    <row r="3501" spans="15:15" x14ac:dyDescent="0.25">
      <c r="O3501" s="1"/>
    </row>
    <row r="3502" spans="15:15" x14ac:dyDescent="0.25">
      <c r="O3502" s="1"/>
    </row>
    <row r="3503" spans="15:15" x14ac:dyDescent="0.25">
      <c r="O3503" s="1"/>
    </row>
    <row r="3504" spans="15:15" x14ac:dyDescent="0.25">
      <c r="O3504" s="1"/>
    </row>
    <row r="3505" spans="15:15" x14ac:dyDescent="0.25">
      <c r="O3505" s="1"/>
    </row>
    <row r="3506" spans="15:15" x14ac:dyDescent="0.25">
      <c r="O3506" s="1"/>
    </row>
    <row r="3507" spans="15:15" x14ac:dyDescent="0.25">
      <c r="O3507" s="1"/>
    </row>
    <row r="3508" spans="15:15" x14ac:dyDescent="0.25">
      <c r="O3508" s="1"/>
    </row>
    <row r="3509" spans="15:15" x14ac:dyDescent="0.25">
      <c r="O3509" s="1"/>
    </row>
    <row r="3510" spans="15:15" x14ac:dyDescent="0.25">
      <c r="O3510" s="1"/>
    </row>
    <row r="3511" spans="15:15" x14ac:dyDescent="0.25">
      <c r="O3511" s="1"/>
    </row>
    <row r="3512" spans="15:15" x14ac:dyDescent="0.25">
      <c r="O3512" s="1"/>
    </row>
    <row r="3513" spans="15:15" x14ac:dyDescent="0.25">
      <c r="O3513" s="1"/>
    </row>
    <row r="3514" spans="15:15" x14ac:dyDescent="0.25">
      <c r="O3514" s="1"/>
    </row>
    <row r="3515" spans="15:15" x14ac:dyDescent="0.25">
      <c r="O3515" s="1"/>
    </row>
    <row r="3516" spans="15:15" x14ac:dyDescent="0.25">
      <c r="O3516" s="1"/>
    </row>
    <row r="3517" spans="15:15" x14ac:dyDescent="0.25">
      <c r="O3517" s="1"/>
    </row>
    <row r="3518" spans="15:15" x14ac:dyDescent="0.25">
      <c r="O3518" s="1"/>
    </row>
    <row r="3519" spans="15:15" x14ac:dyDescent="0.25">
      <c r="O3519" s="1"/>
    </row>
    <row r="3520" spans="15:15" x14ac:dyDescent="0.25">
      <c r="O3520" s="1"/>
    </row>
    <row r="3521" spans="15:15" x14ac:dyDescent="0.25">
      <c r="O3521" s="1"/>
    </row>
    <row r="3522" spans="15:15" x14ac:dyDescent="0.25">
      <c r="O3522" s="1"/>
    </row>
    <row r="3523" spans="15:15" x14ac:dyDescent="0.25">
      <c r="O3523" s="1"/>
    </row>
    <row r="3524" spans="15:15" x14ac:dyDescent="0.25">
      <c r="O3524" s="1"/>
    </row>
    <row r="3525" spans="15:15" x14ac:dyDescent="0.25">
      <c r="O3525" s="1"/>
    </row>
    <row r="3526" spans="15:15" x14ac:dyDescent="0.25">
      <c r="O3526" s="1"/>
    </row>
    <row r="3527" spans="15:15" x14ac:dyDescent="0.25">
      <c r="O3527" s="1"/>
    </row>
    <row r="3528" spans="15:15" x14ac:dyDescent="0.25">
      <c r="O3528" s="1"/>
    </row>
    <row r="3529" spans="15:15" x14ac:dyDescent="0.25">
      <c r="O3529" s="1"/>
    </row>
    <row r="3530" spans="15:15" x14ac:dyDescent="0.25">
      <c r="O3530" s="1"/>
    </row>
    <row r="3531" spans="15:15" x14ac:dyDescent="0.25">
      <c r="O3531" s="1"/>
    </row>
    <row r="3532" spans="15:15" x14ac:dyDescent="0.25">
      <c r="O3532" s="1"/>
    </row>
    <row r="3533" spans="15:15" x14ac:dyDescent="0.25">
      <c r="O3533" s="1"/>
    </row>
    <row r="3534" spans="15:15" x14ac:dyDescent="0.25">
      <c r="O3534" s="1"/>
    </row>
    <row r="3535" spans="15:15" x14ac:dyDescent="0.25">
      <c r="O3535" s="1"/>
    </row>
    <row r="3536" spans="15:15" x14ac:dyDescent="0.25">
      <c r="O3536" s="1"/>
    </row>
    <row r="3537" spans="15:15" x14ac:dyDescent="0.25">
      <c r="O3537" s="1"/>
    </row>
    <row r="3538" spans="15:15" x14ac:dyDescent="0.25">
      <c r="O3538" s="1"/>
    </row>
    <row r="3539" spans="15:15" x14ac:dyDescent="0.25">
      <c r="O3539" s="1"/>
    </row>
    <row r="3540" spans="15:15" x14ac:dyDescent="0.25">
      <c r="O3540" s="1"/>
    </row>
    <row r="3541" spans="15:15" x14ac:dyDescent="0.25">
      <c r="O3541" s="1"/>
    </row>
    <row r="3542" spans="15:15" x14ac:dyDescent="0.25">
      <c r="O3542" s="1"/>
    </row>
    <row r="3543" spans="15:15" x14ac:dyDescent="0.25">
      <c r="O3543" s="1"/>
    </row>
    <row r="3544" spans="15:15" x14ac:dyDescent="0.25">
      <c r="O3544" s="1"/>
    </row>
    <row r="3545" spans="15:15" x14ac:dyDescent="0.25">
      <c r="O3545" s="1"/>
    </row>
    <row r="3546" spans="15:15" x14ac:dyDescent="0.25">
      <c r="O3546" s="1"/>
    </row>
    <row r="3547" spans="15:15" x14ac:dyDescent="0.25">
      <c r="O3547" s="1"/>
    </row>
    <row r="3548" spans="15:15" x14ac:dyDescent="0.25">
      <c r="O3548" s="1"/>
    </row>
    <row r="3549" spans="15:15" x14ac:dyDescent="0.25">
      <c r="O3549" s="1"/>
    </row>
    <row r="3550" spans="15:15" x14ac:dyDescent="0.25">
      <c r="O3550" s="1"/>
    </row>
    <row r="3551" spans="15:15" x14ac:dyDescent="0.25">
      <c r="O3551" s="1"/>
    </row>
    <row r="3552" spans="15:15" x14ac:dyDescent="0.25">
      <c r="O3552" s="1"/>
    </row>
    <row r="3553" spans="15:15" x14ac:dyDescent="0.25">
      <c r="O3553" s="1"/>
    </row>
    <row r="3554" spans="15:15" x14ac:dyDescent="0.25">
      <c r="O3554" s="1"/>
    </row>
    <row r="3555" spans="15:15" x14ac:dyDescent="0.25">
      <c r="O3555" s="1"/>
    </row>
    <row r="3556" spans="15:15" x14ac:dyDescent="0.25">
      <c r="O3556" s="1"/>
    </row>
    <row r="3557" spans="15:15" x14ac:dyDescent="0.25">
      <c r="O3557" s="1"/>
    </row>
    <row r="3558" spans="15:15" x14ac:dyDescent="0.25">
      <c r="O3558" s="1"/>
    </row>
    <row r="3559" spans="15:15" x14ac:dyDescent="0.25">
      <c r="O3559" s="1"/>
    </row>
    <row r="3560" spans="15:15" x14ac:dyDescent="0.25">
      <c r="O3560" s="1"/>
    </row>
    <row r="3561" spans="15:15" x14ac:dyDescent="0.25">
      <c r="O3561" s="1"/>
    </row>
    <row r="3562" spans="15:15" x14ac:dyDescent="0.25">
      <c r="O3562" s="1"/>
    </row>
    <row r="3563" spans="15:15" x14ac:dyDescent="0.25">
      <c r="O3563" s="1"/>
    </row>
    <row r="3564" spans="15:15" x14ac:dyDescent="0.25">
      <c r="O3564" s="1"/>
    </row>
    <row r="3565" spans="15:15" x14ac:dyDescent="0.25">
      <c r="O3565" s="1"/>
    </row>
    <row r="3566" spans="15:15" x14ac:dyDescent="0.25">
      <c r="O3566" s="1"/>
    </row>
    <row r="3567" spans="15:15" x14ac:dyDescent="0.25">
      <c r="O3567" s="1"/>
    </row>
    <row r="3568" spans="15:15" x14ac:dyDescent="0.25">
      <c r="O3568" s="1"/>
    </row>
    <row r="3569" spans="15:15" x14ac:dyDescent="0.25">
      <c r="O3569" s="1"/>
    </row>
    <row r="3570" spans="15:15" x14ac:dyDescent="0.25">
      <c r="O3570" s="1"/>
    </row>
    <row r="3571" spans="15:15" x14ac:dyDescent="0.25">
      <c r="O3571" s="1"/>
    </row>
    <row r="3572" spans="15:15" x14ac:dyDescent="0.25">
      <c r="O3572" s="1"/>
    </row>
    <row r="3573" spans="15:15" x14ac:dyDescent="0.25">
      <c r="O3573" s="1"/>
    </row>
    <row r="3574" spans="15:15" x14ac:dyDescent="0.25">
      <c r="O3574" s="1"/>
    </row>
    <row r="3575" spans="15:15" x14ac:dyDescent="0.25">
      <c r="O3575" s="1"/>
    </row>
    <row r="3576" spans="15:15" x14ac:dyDescent="0.25">
      <c r="O3576" s="1"/>
    </row>
    <row r="3577" spans="15:15" x14ac:dyDescent="0.25">
      <c r="O3577" s="1"/>
    </row>
    <row r="3578" spans="15:15" x14ac:dyDescent="0.25">
      <c r="O3578" s="1"/>
    </row>
    <row r="3579" spans="15:15" x14ac:dyDescent="0.25">
      <c r="O3579" s="1"/>
    </row>
    <row r="3580" spans="15:15" x14ac:dyDescent="0.25">
      <c r="O3580" s="1"/>
    </row>
    <row r="3581" spans="15:15" x14ac:dyDescent="0.25">
      <c r="O3581" s="1"/>
    </row>
    <row r="3582" spans="15:15" x14ac:dyDescent="0.25">
      <c r="O3582" s="1"/>
    </row>
    <row r="3583" spans="15:15" x14ac:dyDescent="0.25">
      <c r="O3583" s="1"/>
    </row>
    <row r="3584" spans="15:15" x14ac:dyDescent="0.25">
      <c r="O3584" s="1"/>
    </row>
    <row r="3585" spans="15:15" x14ac:dyDescent="0.25">
      <c r="O3585" s="1"/>
    </row>
    <row r="3586" spans="15:15" x14ac:dyDescent="0.25">
      <c r="O3586" s="1"/>
    </row>
    <row r="3587" spans="15:15" x14ac:dyDescent="0.25">
      <c r="O3587" s="1"/>
    </row>
    <row r="3588" spans="15:15" x14ac:dyDescent="0.25">
      <c r="O3588" s="1"/>
    </row>
    <row r="3589" spans="15:15" x14ac:dyDescent="0.25">
      <c r="O3589" s="1"/>
    </row>
    <row r="3590" spans="15:15" x14ac:dyDescent="0.25">
      <c r="O3590" s="1"/>
    </row>
    <row r="3591" spans="15:15" x14ac:dyDescent="0.25">
      <c r="O3591" s="1"/>
    </row>
    <row r="3592" spans="15:15" x14ac:dyDescent="0.25">
      <c r="O3592" s="1"/>
    </row>
    <row r="3593" spans="15:15" x14ac:dyDescent="0.25">
      <c r="O3593" s="1"/>
    </row>
    <row r="3594" spans="15:15" x14ac:dyDescent="0.25">
      <c r="O3594" s="1"/>
    </row>
    <row r="3595" spans="15:15" x14ac:dyDescent="0.25">
      <c r="O3595" s="1"/>
    </row>
    <row r="3596" spans="15:15" x14ac:dyDescent="0.25">
      <c r="O3596" s="1"/>
    </row>
    <row r="3597" spans="15:15" x14ac:dyDescent="0.25">
      <c r="O3597" s="1"/>
    </row>
    <row r="3598" spans="15:15" x14ac:dyDescent="0.25">
      <c r="O3598" s="1"/>
    </row>
    <row r="3599" spans="15:15" x14ac:dyDescent="0.25">
      <c r="O3599" s="1"/>
    </row>
    <row r="3600" spans="15:15" x14ac:dyDescent="0.25">
      <c r="O3600" s="1"/>
    </row>
    <row r="3601" spans="15:15" x14ac:dyDescent="0.25">
      <c r="O3601" s="1"/>
    </row>
    <row r="3602" spans="15:15" x14ac:dyDescent="0.25">
      <c r="O3602" s="1"/>
    </row>
    <row r="3603" spans="15:15" x14ac:dyDescent="0.25">
      <c r="O3603" s="1"/>
    </row>
    <row r="3604" spans="15:15" x14ac:dyDescent="0.25">
      <c r="O3604" s="1"/>
    </row>
    <row r="3605" spans="15:15" x14ac:dyDescent="0.25">
      <c r="O3605" s="1"/>
    </row>
    <row r="3606" spans="15:15" x14ac:dyDescent="0.25">
      <c r="O3606" s="1"/>
    </row>
    <row r="3607" spans="15:15" x14ac:dyDescent="0.25">
      <c r="O3607" s="1"/>
    </row>
    <row r="3608" spans="15:15" x14ac:dyDescent="0.25">
      <c r="O3608" s="1"/>
    </row>
    <row r="3609" spans="15:15" x14ac:dyDescent="0.25">
      <c r="O3609" s="1"/>
    </row>
    <row r="3610" spans="15:15" x14ac:dyDescent="0.25">
      <c r="O3610" s="1"/>
    </row>
    <row r="3611" spans="15:15" x14ac:dyDescent="0.25">
      <c r="O3611" s="1"/>
    </row>
    <row r="3612" spans="15:15" x14ac:dyDescent="0.25">
      <c r="O3612" s="1"/>
    </row>
    <row r="3613" spans="15:15" x14ac:dyDescent="0.25">
      <c r="O3613" s="1"/>
    </row>
    <row r="3614" spans="15:15" x14ac:dyDescent="0.25">
      <c r="O3614" s="1"/>
    </row>
    <row r="3615" spans="15:15" x14ac:dyDescent="0.25">
      <c r="O3615" s="1"/>
    </row>
    <row r="3616" spans="15:15" x14ac:dyDescent="0.25">
      <c r="O3616" s="1"/>
    </row>
    <row r="3617" spans="15:15" x14ac:dyDescent="0.25">
      <c r="O3617" s="1"/>
    </row>
    <row r="3618" spans="15:15" x14ac:dyDescent="0.25">
      <c r="O3618" s="1"/>
    </row>
    <row r="3619" spans="15:15" x14ac:dyDescent="0.25">
      <c r="O3619" s="1"/>
    </row>
    <row r="3620" spans="15:15" x14ac:dyDescent="0.25">
      <c r="O3620" s="1"/>
    </row>
    <row r="3621" spans="15:15" x14ac:dyDescent="0.25">
      <c r="O3621" s="1"/>
    </row>
    <row r="3622" spans="15:15" x14ac:dyDescent="0.25">
      <c r="O3622" s="1"/>
    </row>
    <row r="3623" spans="15:15" x14ac:dyDescent="0.25">
      <c r="O3623" s="1"/>
    </row>
    <row r="3624" spans="15:15" x14ac:dyDescent="0.25">
      <c r="O3624" s="1"/>
    </row>
    <row r="3625" spans="15:15" x14ac:dyDescent="0.25">
      <c r="O3625" s="1"/>
    </row>
    <row r="3626" spans="15:15" x14ac:dyDescent="0.25">
      <c r="O3626" s="1"/>
    </row>
    <row r="3627" spans="15:15" x14ac:dyDescent="0.25">
      <c r="O3627" s="1"/>
    </row>
    <row r="3628" spans="15:15" x14ac:dyDescent="0.25">
      <c r="O3628" s="1"/>
    </row>
    <row r="3629" spans="15:15" x14ac:dyDescent="0.25">
      <c r="O3629" s="1"/>
    </row>
    <row r="3630" spans="15:15" x14ac:dyDescent="0.25">
      <c r="O3630" s="1"/>
    </row>
    <row r="3631" spans="15:15" x14ac:dyDescent="0.25">
      <c r="O3631" s="1"/>
    </row>
    <row r="3632" spans="15:15" x14ac:dyDescent="0.25">
      <c r="O3632" s="1"/>
    </row>
    <row r="3633" spans="15:15" x14ac:dyDescent="0.25">
      <c r="O3633" s="1"/>
    </row>
    <row r="3634" spans="15:15" x14ac:dyDescent="0.25">
      <c r="O3634" s="1"/>
    </row>
    <row r="3635" spans="15:15" x14ac:dyDescent="0.25">
      <c r="O3635" s="1"/>
    </row>
    <row r="3636" spans="15:15" x14ac:dyDescent="0.25">
      <c r="O3636" s="1"/>
    </row>
    <row r="3637" spans="15:15" x14ac:dyDescent="0.25">
      <c r="O3637" s="1"/>
    </row>
    <row r="3638" spans="15:15" x14ac:dyDescent="0.25">
      <c r="O3638" s="1"/>
    </row>
    <row r="3639" spans="15:15" x14ac:dyDescent="0.25">
      <c r="O3639" s="1"/>
    </row>
    <row r="3640" spans="15:15" x14ac:dyDescent="0.25">
      <c r="O3640" s="1"/>
    </row>
    <row r="3641" spans="15:15" x14ac:dyDescent="0.25">
      <c r="O3641" s="1"/>
    </row>
    <row r="3642" spans="15:15" x14ac:dyDescent="0.25">
      <c r="O3642" s="1"/>
    </row>
    <row r="3643" spans="15:15" x14ac:dyDescent="0.25">
      <c r="O3643" s="1"/>
    </row>
    <row r="3644" spans="15:15" x14ac:dyDescent="0.25">
      <c r="O3644" s="1"/>
    </row>
    <row r="3645" spans="15:15" x14ac:dyDescent="0.25">
      <c r="O3645" s="1"/>
    </row>
    <row r="3646" spans="15:15" x14ac:dyDescent="0.25">
      <c r="O3646" s="1"/>
    </row>
    <row r="3647" spans="15:15" x14ac:dyDescent="0.25">
      <c r="O3647" s="1"/>
    </row>
    <row r="3648" spans="15:15" x14ac:dyDescent="0.25">
      <c r="O3648" s="1"/>
    </row>
    <row r="3649" spans="15:15" x14ac:dyDescent="0.25">
      <c r="O3649" s="1"/>
    </row>
    <row r="3650" spans="15:15" x14ac:dyDescent="0.25">
      <c r="O3650" s="1"/>
    </row>
    <row r="3651" spans="15:15" x14ac:dyDescent="0.25">
      <c r="O3651" s="1"/>
    </row>
    <row r="3652" spans="15:15" x14ac:dyDescent="0.25">
      <c r="O3652" s="1"/>
    </row>
    <row r="3653" spans="15:15" x14ac:dyDescent="0.25">
      <c r="O3653" s="1"/>
    </row>
    <row r="3654" spans="15:15" x14ac:dyDescent="0.25">
      <c r="O3654" s="1"/>
    </row>
    <row r="3655" spans="15:15" x14ac:dyDescent="0.25">
      <c r="O3655" s="1"/>
    </row>
    <row r="3656" spans="15:15" x14ac:dyDescent="0.25">
      <c r="O3656" s="1"/>
    </row>
    <row r="3657" spans="15:15" x14ac:dyDescent="0.25">
      <c r="O3657" s="1"/>
    </row>
    <row r="3658" spans="15:15" x14ac:dyDescent="0.25">
      <c r="O3658" s="1"/>
    </row>
    <row r="3659" spans="15:15" x14ac:dyDescent="0.25">
      <c r="O3659" s="1"/>
    </row>
    <row r="3660" spans="15:15" x14ac:dyDescent="0.25">
      <c r="O3660" s="1"/>
    </row>
    <row r="3661" spans="15:15" x14ac:dyDescent="0.25">
      <c r="O3661" s="1"/>
    </row>
    <row r="3662" spans="15:15" x14ac:dyDescent="0.25">
      <c r="O3662" s="1"/>
    </row>
    <row r="3663" spans="15:15" x14ac:dyDescent="0.25">
      <c r="O3663" s="1"/>
    </row>
    <row r="3664" spans="15:15" x14ac:dyDescent="0.25">
      <c r="O3664" s="1"/>
    </row>
    <row r="3665" spans="15:15" x14ac:dyDescent="0.25">
      <c r="O3665" s="1"/>
    </row>
    <row r="3666" spans="15:15" x14ac:dyDescent="0.25">
      <c r="O3666" s="1"/>
    </row>
    <row r="3667" spans="15:15" x14ac:dyDescent="0.25">
      <c r="O3667" s="1"/>
    </row>
    <row r="3668" spans="15:15" x14ac:dyDescent="0.25">
      <c r="O3668" s="1"/>
    </row>
    <row r="3669" spans="15:15" x14ac:dyDescent="0.25">
      <c r="O3669" s="1"/>
    </row>
    <row r="3670" spans="15:15" x14ac:dyDescent="0.25">
      <c r="O3670" s="1"/>
    </row>
    <row r="3671" spans="15:15" x14ac:dyDescent="0.25">
      <c r="O3671" s="1"/>
    </row>
    <row r="3672" spans="15:15" x14ac:dyDescent="0.25">
      <c r="O3672" s="1"/>
    </row>
    <row r="3673" spans="15:15" x14ac:dyDescent="0.25">
      <c r="O3673" s="1"/>
    </row>
    <row r="3674" spans="15:15" x14ac:dyDescent="0.25">
      <c r="O3674" s="1"/>
    </row>
    <row r="3675" spans="15:15" x14ac:dyDescent="0.25">
      <c r="O3675" s="1"/>
    </row>
    <row r="3676" spans="15:15" x14ac:dyDescent="0.25">
      <c r="O3676" s="1"/>
    </row>
    <row r="3677" spans="15:15" x14ac:dyDescent="0.25">
      <c r="O3677" s="1"/>
    </row>
    <row r="3678" spans="15:15" x14ac:dyDescent="0.25">
      <c r="O3678" s="1"/>
    </row>
    <row r="3679" spans="15:15" x14ac:dyDescent="0.25">
      <c r="O3679" s="1"/>
    </row>
    <row r="3680" spans="15:15" x14ac:dyDescent="0.25">
      <c r="O3680" s="1"/>
    </row>
    <row r="3681" spans="15:15" x14ac:dyDescent="0.25">
      <c r="O3681" s="1"/>
    </row>
    <row r="3682" spans="15:15" x14ac:dyDescent="0.25">
      <c r="O3682" s="1"/>
    </row>
    <row r="3683" spans="15:15" x14ac:dyDescent="0.25">
      <c r="O3683" s="1"/>
    </row>
    <row r="3684" spans="15:15" x14ac:dyDescent="0.25">
      <c r="O3684" s="1"/>
    </row>
    <row r="3685" spans="15:15" x14ac:dyDescent="0.25">
      <c r="O3685" s="1"/>
    </row>
    <row r="3686" spans="15:15" x14ac:dyDescent="0.25">
      <c r="O3686" s="1"/>
    </row>
    <row r="3687" spans="15:15" x14ac:dyDescent="0.25">
      <c r="O3687" s="1"/>
    </row>
    <row r="3688" spans="15:15" x14ac:dyDescent="0.25">
      <c r="O3688" s="1"/>
    </row>
    <row r="3689" spans="15:15" x14ac:dyDescent="0.25">
      <c r="O3689" s="1"/>
    </row>
    <row r="3690" spans="15:15" x14ac:dyDescent="0.25">
      <c r="O3690" s="1"/>
    </row>
    <row r="3691" spans="15:15" x14ac:dyDescent="0.25">
      <c r="O3691" s="1"/>
    </row>
    <row r="3692" spans="15:15" x14ac:dyDescent="0.25">
      <c r="O3692" s="1"/>
    </row>
    <row r="3693" spans="15:15" x14ac:dyDescent="0.25">
      <c r="O3693" s="1"/>
    </row>
    <row r="3694" spans="15:15" x14ac:dyDescent="0.25">
      <c r="O3694" s="1"/>
    </row>
    <row r="3695" spans="15:15" x14ac:dyDescent="0.25">
      <c r="O3695" s="1"/>
    </row>
    <row r="3696" spans="15:15" x14ac:dyDescent="0.25">
      <c r="O3696" s="1"/>
    </row>
    <row r="3697" spans="15:15" x14ac:dyDescent="0.25">
      <c r="O3697" s="1"/>
    </row>
    <row r="3698" spans="15:15" x14ac:dyDescent="0.25">
      <c r="O3698" s="1"/>
    </row>
    <row r="3699" spans="15:15" x14ac:dyDescent="0.25">
      <c r="O3699" s="1"/>
    </row>
    <row r="3700" spans="15:15" x14ac:dyDescent="0.25">
      <c r="O3700" s="1"/>
    </row>
    <row r="3701" spans="15:15" x14ac:dyDescent="0.25">
      <c r="O3701" s="1"/>
    </row>
    <row r="3702" spans="15:15" x14ac:dyDescent="0.25">
      <c r="O3702" s="1"/>
    </row>
    <row r="3703" spans="15:15" x14ac:dyDescent="0.25">
      <c r="O3703" s="1"/>
    </row>
    <row r="3704" spans="15:15" x14ac:dyDescent="0.25">
      <c r="O3704" s="1"/>
    </row>
    <row r="3705" spans="15:15" x14ac:dyDescent="0.25">
      <c r="O3705" s="1"/>
    </row>
    <row r="3706" spans="15:15" x14ac:dyDescent="0.25">
      <c r="O3706" s="1"/>
    </row>
    <row r="3707" spans="15:15" x14ac:dyDescent="0.25">
      <c r="O3707" s="1"/>
    </row>
    <row r="3708" spans="15:15" x14ac:dyDescent="0.25">
      <c r="O3708" s="1"/>
    </row>
    <row r="3709" spans="15:15" x14ac:dyDescent="0.25">
      <c r="O3709" s="1"/>
    </row>
    <row r="3710" spans="15:15" x14ac:dyDescent="0.25">
      <c r="O3710" s="1"/>
    </row>
    <row r="3711" spans="15:15" x14ac:dyDescent="0.25">
      <c r="O3711" s="1"/>
    </row>
    <row r="3712" spans="15:15" x14ac:dyDescent="0.25">
      <c r="O3712" s="1"/>
    </row>
    <row r="3713" spans="15:15" x14ac:dyDescent="0.25">
      <c r="O3713" s="1"/>
    </row>
    <row r="3714" spans="15:15" x14ac:dyDescent="0.25">
      <c r="O3714" s="1"/>
    </row>
    <row r="3715" spans="15:15" x14ac:dyDescent="0.25">
      <c r="O3715" s="1"/>
    </row>
    <row r="3716" spans="15:15" x14ac:dyDescent="0.25">
      <c r="O3716" s="1"/>
    </row>
    <row r="3717" spans="15:15" x14ac:dyDescent="0.25">
      <c r="O3717" s="1"/>
    </row>
    <row r="3718" spans="15:15" x14ac:dyDescent="0.25">
      <c r="O3718" s="1"/>
    </row>
    <row r="3719" spans="15:15" x14ac:dyDescent="0.25">
      <c r="O3719" s="1"/>
    </row>
    <row r="3720" spans="15:15" x14ac:dyDescent="0.25">
      <c r="O3720" s="1"/>
    </row>
    <row r="3721" spans="15:15" x14ac:dyDescent="0.25">
      <c r="O3721" s="1"/>
    </row>
    <row r="3722" spans="15:15" x14ac:dyDescent="0.25">
      <c r="O3722" s="1"/>
    </row>
    <row r="3723" spans="15:15" x14ac:dyDescent="0.25">
      <c r="O3723" s="1"/>
    </row>
    <row r="3724" spans="15:15" x14ac:dyDescent="0.25">
      <c r="O3724" s="1"/>
    </row>
    <row r="3725" spans="15:15" x14ac:dyDescent="0.25">
      <c r="O3725" s="1"/>
    </row>
    <row r="3726" spans="15:15" x14ac:dyDescent="0.25">
      <c r="O3726" s="1"/>
    </row>
    <row r="3727" spans="15:15" x14ac:dyDescent="0.25">
      <c r="O3727" s="1"/>
    </row>
    <row r="3728" spans="15:15" x14ac:dyDescent="0.25">
      <c r="O3728" s="1"/>
    </row>
    <row r="3729" spans="15:15" x14ac:dyDescent="0.25">
      <c r="O3729" s="1"/>
    </row>
    <row r="3730" spans="15:15" x14ac:dyDescent="0.25">
      <c r="O3730" s="1"/>
    </row>
    <row r="3731" spans="15:15" x14ac:dyDescent="0.25">
      <c r="O3731" s="1"/>
    </row>
    <row r="3732" spans="15:15" x14ac:dyDescent="0.25">
      <c r="O3732" s="1"/>
    </row>
    <row r="3733" spans="15:15" x14ac:dyDescent="0.25">
      <c r="O3733" s="1"/>
    </row>
    <row r="3734" spans="15:15" x14ac:dyDescent="0.25">
      <c r="O3734" s="1"/>
    </row>
    <row r="3735" spans="15:15" x14ac:dyDescent="0.25">
      <c r="O3735" s="1"/>
    </row>
    <row r="3736" spans="15:15" x14ac:dyDescent="0.25">
      <c r="O3736" s="1"/>
    </row>
    <row r="3737" spans="15:15" x14ac:dyDescent="0.25">
      <c r="O3737" s="1"/>
    </row>
    <row r="3738" spans="15:15" x14ac:dyDescent="0.25">
      <c r="O3738" s="1"/>
    </row>
    <row r="3739" spans="15:15" x14ac:dyDescent="0.25">
      <c r="O3739" s="1"/>
    </row>
    <row r="3740" spans="15:15" x14ac:dyDescent="0.25">
      <c r="O3740" s="1"/>
    </row>
    <row r="3741" spans="15:15" x14ac:dyDescent="0.25">
      <c r="O3741" s="1"/>
    </row>
    <row r="3742" spans="15:15" x14ac:dyDescent="0.25">
      <c r="O3742" s="1"/>
    </row>
    <row r="3743" spans="15:15" x14ac:dyDescent="0.25">
      <c r="O3743" s="1"/>
    </row>
    <row r="3744" spans="15:15" x14ac:dyDescent="0.25">
      <c r="O3744" s="1"/>
    </row>
    <row r="3745" spans="15:15" x14ac:dyDescent="0.25">
      <c r="O3745" s="1"/>
    </row>
    <row r="3746" spans="15:15" x14ac:dyDescent="0.25">
      <c r="O3746" s="1"/>
    </row>
    <row r="3747" spans="15:15" x14ac:dyDescent="0.25">
      <c r="O3747" s="1"/>
    </row>
    <row r="3748" spans="15:15" x14ac:dyDescent="0.25">
      <c r="O3748" s="1"/>
    </row>
    <row r="3749" spans="15:15" x14ac:dyDescent="0.25">
      <c r="O3749" s="1"/>
    </row>
    <row r="3750" spans="15:15" x14ac:dyDescent="0.25">
      <c r="O3750" s="1"/>
    </row>
    <row r="3751" spans="15:15" x14ac:dyDescent="0.25">
      <c r="O3751" s="1"/>
    </row>
    <row r="3752" spans="15:15" x14ac:dyDescent="0.25">
      <c r="O3752" s="1"/>
    </row>
    <row r="3753" spans="15:15" x14ac:dyDescent="0.25">
      <c r="O3753" s="1"/>
    </row>
    <row r="3754" spans="15:15" x14ac:dyDescent="0.25">
      <c r="O3754" s="1"/>
    </row>
    <row r="3755" spans="15:15" x14ac:dyDescent="0.25">
      <c r="O3755" s="1"/>
    </row>
    <row r="3756" spans="15:15" x14ac:dyDescent="0.25">
      <c r="O3756" s="1"/>
    </row>
    <row r="3757" spans="15:15" x14ac:dyDescent="0.25">
      <c r="O3757" s="1"/>
    </row>
    <row r="3758" spans="15:15" x14ac:dyDescent="0.25">
      <c r="O3758" s="1"/>
    </row>
    <row r="3759" spans="15:15" x14ac:dyDescent="0.25">
      <c r="O3759" s="1"/>
    </row>
    <row r="3760" spans="15:15" x14ac:dyDescent="0.25">
      <c r="O3760" s="1"/>
    </row>
    <row r="3761" spans="15:15" x14ac:dyDescent="0.25">
      <c r="O3761" s="1"/>
    </row>
    <row r="3762" spans="15:15" x14ac:dyDescent="0.25">
      <c r="O3762" s="1"/>
    </row>
    <row r="3763" spans="15:15" x14ac:dyDescent="0.25">
      <c r="O3763" s="1"/>
    </row>
    <row r="3764" spans="15:15" x14ac:dyDescent="0.25">
      <c r="O3764" s="1"/>
    </row>
    <row r="3765" spans="15:15" x14ac:dyDescent="0.25">
      <c r="O3765" s="1"/>
    </row>
    <row r="3766" spans="15:15" x14ac:dyDescent="0.25">
      <c r="O3766" s="1"/>
    </row>
    <row r="3767" spans="15:15" x14ac:dyDescent="0.25">
      <c r="O3767" s="1"/>
    </row>
    <row r="3768" spans="15:15" x14ac:dyDescent="0.25">
      <c r="O3768" s="1"/>
    </row>
    <row r="3769" spans="15:15" x14ac:dyDescent="0.25">
      <c r="O3769" s="1"/>
    </row>
    <row r="3770" spans="15:15" x14ac:dyDescent="0.25">
      <c r="O3770" s="1"/>
    </row>
    <row r="3771" spans="15:15" x14ac:dyDescent="0.25">
      <c r="O3771" s="1"/>
    </row>
    <row r="3772" spans="15:15" x14ac:dyDescent="0.25">
      <c r="O3772" s="1"/>
    </row>
    <row r="3773" spans="15:15" x14ac:dyDescent="0.25">
      <c r="O3773" s="1"/>
    </row>
    <row r="3774" spans="15:15" x14ac:dyDescent="0.25">
      <c r="O3774" s="1"/>
    </row>
    <row r="3775" spans="15:15" x14ac:dyDescent="0.25">
      <c r="O3775" s="1"/>
    </row>
    <row r="3776" spans="15:15" x14ac:dyDescent="0.25">
      <c r="O3776" s="1"/>
    </row>
    <row r="3777" spans="15:15" x14ac:dyDescent="0.25">
      <c r="O3777" s="1"/>
    </row>
    <row r="3778" spans="15:15" x14ac:dyDescent="0.25">
      <c r="O3778" s="1"/>
    </row>
    <row r="3779" spans="15:15" x14ac:dyDescent="0.25">
      <c r="O3779" s="1"/>
    </row>
    <row r="3780" spans="15:15" x14ac:dyDescent="0.25">
      <c r="O3780" s="1"/>
    </row>
    <row r="3781" spans="15:15" x14ac:dyDescent="0.25">
      <c r="O3781" s="1"/>
    </row>
    <row r="3782" spans="15:15" x14ac:dyDescent="0.25">
      <c r="O3782" s="1"/>
    </row>
    <row r="3783" spans="15:15" x14ac:dyDescent="0.25">
      <c r="O3783" s="1"/>
    </row>
    <row r="3784" spans="15:15" x14ac:dyDescent="0.25">
      <c r="O3784" s="1"/>
    </row>
    <row r="3785" spans="15:15" x14ac:dyDescent="0.25">
      <c r="O3785" s="1"/>
    </row>
    <row r="3786" spans="15:15" x14ac:dyDescent="0.25">
      <c r="O3786" s="1"/>
    </row>
    <row r="3787" spans="15:15" x14ac:dyDescent="0.25">
      <c r="O3787" s="1"/>
    </row>
    <row r="3788" spans="15:15" x14ac:dyDescent="0.25">
      <c r="O3788" s="1"/>
    </row>
    <row r="3789" spans="15:15" x14ac:dyDescent="0.25">
      <c r="O3789" s="1"/>
    </row>
    <row r="3790" spans="15:15" x14ac:dyDescent="0.25">
      <c r="O3790" s="1"/>
    </row>
    <row r="3791" spans="15:15" x14ac:dyDescent="0.25">
      <c r="O3791" s="1"/>
    </row>
    <row r="3792" spans="15:15" x14ac:dyDescent="0.25">
      <c r="O3792" s="1"/>
    </row>
    <row r="3793" spans="15:15" x14ac:dyDescent="0.25">
      <c r="O3793" s="1"/>
    </row>
    <row r="3794" spans="15:15" x14ac:dyDescent="0.25">
      <c r="O3794" s="1"/>
    </row>
    <row r="3795" spans="15:15" x14ac:dyDescent="0.25">
      <c r="O3795" s="1"/>
    </row>
    <row r="3796" spans="15:15" x14ac:dyDescent="0.25">
      <c r="O3796" s="1"/>
    </row>
    <row r="3797" spans="15:15" x14ac:dyDescent="0.25">
      <c r="O3797" s="1"/>
    </row>
    <row r="3798" spans="15:15" x14ac:dyDescent="0.25">
      <c r="O3798" s="1"/>
    </row>
    <row r="3799" spans="15:15" x14ac:dyDescent="0.25">
      <c r="O3799" s="1"/>
    </row>
    <row r="3800" spans="15:15" x14ac:dyDescent="0.25">
      <c r="O3800" s="1"/>
    </row>
    <row r="3801" spans="15:15" x14ac:dyDescent="0.25">
      <c r="O3801" s="1"/>
    </row>
    <row r="3802" spans="15:15" x14ac:dyDescent="0.25">
      <c r="O3802" s="1"/>
    </row>
    <row r="3803" spans="15:15" x14ac:dyDescent="0.25">
      <c r="O3803" s="1"/>
    </row>
    <row r="3804" spans="15:15" x14ac:dyDescent="0.25">
      <c r="O3804" s="1"/>
    </row>
    <row r="3805" spans="15:15" x14ac:dyDescent="0.25">
      <c r="O3805" s="1"/>
    </row>
    <row r="3806" spans="15:15" x14ac:dyDescent="0.25">
      <c r="O3806" s="1"/>
    </row>
    <row r="3807" spans="15:15" x14ac:dyDescent="0.25">
      <c r="O3807" s="1"/>
    </row>
    <row r="3808" spans="15:15" x14ac:dyDescent="0.25">
      <c r="O3808" s="1"/>
    </row>
    <row r="3809" spans="15:15" x14ac:dyDescent="0.25">
      <c r="O3809" s="1"/>
    </row>
    <row r="3810" spans="15:15" x14ac:dyDescent="0.25">
      <c r="O3810" s="1"/>
    </row>
    <row r="3811" spans="15:15" x14ac:dyDescent="0.25">
      <c r="O3811" s="1"/>
    </row>
    <row r="3812" spans="15:15" x14ac:dyDescent="0.25">
      <c r="O3812" s="1"/>
    </row>
    <row r="3813" spans="15:15" x14ac:dyDescent="0.25">
      <c r="O3813" s="1"/>
    </row>
    <row r="3814" spans="15:15" x14ac:dyDescent="0.25">
      <c r="O3814" s="1"/>
    </row>
    <row r="3815" spans="15:15" x14ac:dyDescent="0.25">
      <c r="O3815" s="1"/>
    </row>
    <row r="3816" spans="15:15" x14ac:dyDescent="0.25">
      <c r="O3816" s="1"/>
    </row>
    <row r="3817" spans="15:15" x14ac:dyDescent="0.25">
      <c r="O3817" s="1"/>
    </row>
    <row r="3818" spans="15:15" x14ac:dyDescent="0.25">
      <c r="O3818" s="1"/>
    </row>
    <row r="3819" spans="15:15" x14ac:dyDescent="0.25">
      <c r="O3819" s="1"/>
    </row>
    <row r="3820" spans="15:15" x14ac:dyDescent="0.25">
      <c r="O3820" s="1"/>
    </row>
    <row r="3821" spans="15:15" x14ac:dyDescent="0.25">
      <c r="O3821" s="1"/>
    </row>
    <row r="3822" spans="15:15" x14ac:dyDescent="0.25">
      <c r="O3822" s="1"/>
    </row>
    <row r="3823" spans="15:15" x14ac:dyDescent="0.25">
      <c r="O3823" s="1"/>
    </row>
    <row r="3824" spans="15:15" x14ac:dyDescent="0.25">
      <c r="O3824" s="1"/>
    </row>
    <row r="3825" spans="15:15" x14ac:dyDescent="0.25">
      <c r="O3825" s="1"/>
    </row>
    <row r="3826" spans="15:15" x14ac:dyDescent="0.25">
      <c r="O3826" s="1"/>
    </row>
    <row r="3827" spans="15:15" x14ac:dyDescent="0.25">
      <c r="O3827" s="1"/>
    </row>
    <row r="3828" spans="15:15" x14ac:dyDescent="0.25">
      <c r="O3828" s="1"/>
    </row>
    <row r="3829" spans="15:15" x14ac:dyDescent="0.25">
      <c r="O3829" s="1"/>
    </row>
    <row r="3830" spans="15:15" x14ac:dyDescent="0.25">
      <c r="O3830" s="1"/>
    </row>
    <row r="3831" spans="15:15" x14ac:dyDescent="0.25">
      <c r="O3831" s="1"/>
    </row>
    <row r="3832" spans="15:15" x14ac:dyDescent="0.25">
      <c r="O3832" s="1"/>
    </row>
    <row r="3833" spans="15:15" x14ac:dyDescent="0.25">
      <c r="O3833" s="1"/>
    </row>
    <row r="3834" spans="15:15" x14ac:dyDescent="0.25">
      <c r="O3834" s="1"/>
    </row>
    <row r="3835" spans="15:15" x14ac:dyDescent="0.25">
      <c r="O3835" s="1"/>
    </row>
    <row r="3836" spans="15:15" x14ac:dyDescent="0.25">
      <c r="O3836" s="1"/>
    </row>
    <row r="3837" spans="15:15" x14ac:dyDescent="0.25">
      <c r="O3837" s="1"/>
    </row>
    <row r="3838" spans="15:15" x14ac:dyDescent="0.25">
      <c r="O3838" s="1"/>
    </row>
    <row r="3839" spans="15:15" x14ac:dyDescent="0.25">
      <c r="O3839" s="1"/>
    </row>
    <row r="3840" spans="15:15" x14ac:dyDescent="0.25">
      <c r="O3840" s="1"/>
    </row>
    <row r="3841" spans="15:15" x14ac:dyDescent="0.25">
      <c r="O3841" s="1"/>
    </row>
    <row r="3842" spans="15:15" x14ac:dyDescent="0.25">
      <c r="O3842" s="1"/>
    </row>
    <row r="3843" spans="15:15" x14ac:dyDescent="0.25">
      <c r="O3843" s="1"/>
    </row>
    <row r="3844" spans="15:15" x14ac:dyDescent="0.25">
      <c r="O3844" s="1"/>
    </row>
    <row r="3845" spans="15:15" x14ac:dyDescent="0.25">
      <c r="O3845" s="1"/>
    </row>
    <row r="3846" spans="15:15" x14ac:dyDescent="0.25">
      <c r="O3846" s="1"/>
    </row>
    <row r="3847" spans="15:15" x14ac:dyDescent="0.25">
      <c r="O3847" s="1"/>
    </row>
    <row r="3848" spans="15:15" x14ac:dyDescent="0.25">
      <c r="O3848" s="1"/>
    </row>
    <row r="3849" spans="15:15" x14ac:dyDescent="0.25">
      <c r="O3849" s="1"/>
    </row>
    <row r="3850" spans="15:15" x14ac:dyDescent="0.25">
      <c r="O3850" s="1"/>
    </row>
    <row r="3851" spans="15:15" x14ac:dyDescent="0.25">
      <c r="O3851" s="1"/>
    </row>
    <row r="3852" spans="15:15" x14ac:dyDescent="0.25">
      <c r="O3852" s="1"/>
    </row>
    <row r="3853" spans="15:15" x14ac:dyDescent="0.25">
      <c r="O3853" s="1"/>
    </row>
    <row r="3854" spans="15:15" x14ac:dyDescent="0.25">
      <c r="O3854" s="1"/>
    </row>
    <row r="3855" spans="15:15" x14ac:dyDescent="0.25">
      <c r="O3855" s="1"/>
    </row>
    <row r="3856" spans="15:15" x14ac:dyDescent="0.25">
      <c r="O3856" s="1"/>
    </row>
    <row r="3857" spans="15:15" x14ac:dyDescent="0.25">
      <c r="O3857" s="1"/>
    </row>
    <row r="3858" spans="15:15" x14ac:dyDescent="0.25">
      <c r="O3858" s="1"/>
    </row>
    <row r="3859" spans="15:15" x14ac:dyDescent="0.25">
      <c r="O3859" s="1"/>
    </row>
    <row r="3860" spans="15:15" x14ac:dyDescent="0.25">
      <c r="O3860" s="1"/>
    </row>
    <row r="3861" spans="15:15" x14ac:dyDescent="0.25">
      <c r="O3861" s="1"/>
    </row>
    <row r="3862" spans="15:15" x14ac:dyDescent="0.25">
      <c r="O3862" s="1"/>
    </row>
    <row r="3863" spans="15:15" x14ac:dyDescent="0.25">
      <c r="O3863" s="1"/>
    </row>
    <row r="3864" spans="15:15" x14ac:dyDescent="0.25">
      <c r="O3864" s="1"/>
    </row>
    <row r="3865" spans="15:15" x14ac:dyDescent="0.25">
      <c r="O3865" s="1"/>
    </row>
    <row r="3866" spans="15:15" x14ac:dyDescent="0.25">
      <c r="O3866" s="1"/>
    </row>
    <row r="3867" spans="15:15" x14ac:dyDescent="0.25">
      <c r="O3867" s="1"/>
    </row>
    <row r="3868" spans="15:15" x14ac:dyDescent="0.25">
      <c r="O3868" s="1"/>
    </row>
    <row r="3869" spans="15:15" x14ac:dyDescent="0.25">
      <c r="O3869" s="1"/>
    </row>
    <row r="3870" spans="15:15" x14ac:dyDescent="0.25">
      <c r="O3870" s="1"/>
    </row>
    <row r="3871" spans="15:15" x14ac:dyDescent="0.25">
      <c r="O3871" s="1"/>
    </row>
    <row r="3872" spans="15:15" x14ac:dyDescent="0.25">
      <c r="O3872" s="1"/>
    </row>
    <row r="3873" spans="15:15" x14ac:dyDescent="0.25">
      <c r="O3873" s="1"/>
    </row>
    <row r="3874" spans="15:15" x14ac:dyDescent="0.25">
      <c r="O3874" s="1"/>
    </row>
    <row r="3875" spans="15:15" x14ac:dyDescent="0.25">
      <c r="O3875" s="1"/>
    </row>
    <row r="3876" spans="15:15" x14ac:dyDescent="0.25">
      <c r="O3876" s="1"/>
    </row>
    <row r="3877" spans="15:15" x14ac:dyDescent="0.25">
      <c r="O3877" s="1"/>
    </row>
    <row r="3878" spans="15:15" x14ac:dyDescent="0.25">
      <c r="O3878" s="1"/>
    </row>
    <row r="3879" spans="15:15" x14ac:dyDescent="0.25">
      <c r="O3879" s="1"/>
    </row>
    <row r="3880" spans="15:15" x14ac:dyDescent="0.25">
      <c r="O3880" s="1"/>
    </row>
    <row r="3881" spans="15:15" x14ac:dyDescent="0.25">
      <c r="O3881" s="1"/>
    </row>
    <row r="3882" spans="15:15" x14ac:dyDescent="0.25">
      <c r="O3882" s="1"/>
    </row>
    <row r="3883" spans="15:15" x14ac:dyDescent="0.25">
      <c r="O3883" s="1"/>
    </row>
    <row r="3884" spans="15:15" x14ac:dyDescent="0.25">
      <c r="O3884" s="1"/>
    </row>
    <row r="3885" spans="15:15" x14ac:dyDescent="0.25">
      <c r="O3885" s="1"/>
    </row>
    <row r="3886" spans="15:15" x14ac:dyDescent="0.25">
      <c r="O3886" s="1"/>
    </row>
    <row r="3887" spans="15:15" x14ac:dyDescent="0.25">
      <c r="O3887" s="1"/>
    </row>
    <row r="3888" spans="15:15" x14ac:dyDescent="0.25">
      <c r="O3888" s="1"/>
    </row>
    <row r="3889" spans="15:15" x14ac:dyDescent="0.25">
      <c r="O3889" s="1"/>
    </row>
    <row r="3890" spans="15:15" x14ac:dyDescent="0.25">
      <c r="O3890" s="1"/>
    </row>
    <row r="3891" spans="15:15" x14ac:dyDescent="0.25">
      <c r="O3891" s="1"/>
    </row>
    <row r="3892" spans="15:15" x14ac:dyDescent="0.25">
      <c r="O3892" s="1"/>
    </row>
    <row r="3893" spans="15:15" x14ac:dyDescent="0.25">
      <c r="O3893" s="1"/>
    </row>
    <row r="3894" spans="15:15" x14ac:dyDescent="0.25">
      <c r="O3894" s="1"/>
    </row>
    <row r="3895" spans="15:15" x14ac:dyDescent="0.25">
      <c r="O3895" s="1"/>
    </row>
    <row r="3896" spans="15:15" x14ac:dyDescent="0.25">
      <c r="O3896" s="1"/>
    </row>
    <row r="3897" spans="15:15" x14ac:dyDescent="0.25">
      <c r="O3897" s="1"/>
    </row>
    <row r="3898" spans="15:15" x14ac:dyDescent="0.25">
      <c r="O3898" s="1"/>
    </row>
    <row r="3899" spans="15:15" x14ac:dyDescent="0.25">
      <c r="O3899" s="1"/>
    </row>
    <row r="3900" spans="15:15" x14ac:dyDescent="0.25">
      <c r="O3900" s="1"/>
    </row>
    <row r="3901" spans="15:15" x14ac:dyDescent="0.25">
      <c r="O3901" s="1"/>
    </row>
    <row r="3902" spans="15:15" x14ac:dyDescent="0.25">
      <c r="O3902" s="1"/>
    </row>
    <row r="3903" spans="15:15" x14ac:dyDescent="0.25">
      <c r="O3903" s="1"/>
    </row>
    <row r="3904" spans="15:15" x14ac:dyDescent="0.25">
      <c r="O3904" s="1"/>
    </row>
    <row r="3905" spans="15:15" x14ac:dyDescent="0.25">
      <c r="O3905" s="1"/>
    </row>
    <row r="3906" spans="15:15" x14ac:dyDescent="0.25">
      <c r="O3906" s="1"/>
    </row>
    <row r="3907" spans="15:15" x14ac:dyDescent="0.25">
      <c r="O3907" s="1"/>
    </row>
    <row r="3908" spans="15:15" x14ac:dyDescent="0.25">
      <c r="O3908" s="1"/>
    </row>
    <row r="3909" spans="15:15" x14ac:dyDescent="0.25">
      <c r="O3909" s="1"/>
    </row>
    <row r="3910" spans="15:15" x14ac:dyDescent="0.25">
      <c r="O3910" s="1"/>
    </row>
    <row r="3911" spans="15:15" x14ac:dyDescent="0.25">
      <c r="O3911" s="1"/>
    </row>
    <row r="3912" spans="15:15" x14ac:dyDescent="0.25">
      <c r="O3912" s="1"/>
    </row>
    <row r="3913" spans="15:15" x14ac:dyDescent="0.25">
      <c r="O3913" s="1"/>
    </row>
    <row r="3914" spans="15:15" x14ac:dyDescent="0.25">
      <c r="O3914" s="1"/>
    </row>
    <row r="3915" spans="15:15" x14ac:dyDescent="0.25">
      <c r="O3915" s="1"/>
    </row>
    <row r="3916" spans="15:15" x14ac:dyDescent="0.25">
      <c r="O3916" s="1"/>
    </row>
    <row r="3917" spans="15:15" x14ac:dyDescent="0.25">
      <c r="O3917" s="1"/>
    </row>
    <row r="3918" spans="15:15" x14ac:dyDescent="0.25">
      <c r="O3918" s="1"/>
    </row>
    <row r="3919" spans="15:15" x14ac:dyDescent="0.25">
      <c r="O3919" s="1"/>
    </row>
    <row r="3920" spans="15:15" x14ac:dyDescent="0.25">
      <c r="O3920" s="1"/>
    </row>
    <row r="3921" spans="15:15" x14ac:dyDescent="0.25">
      <c r="O3921" s="1"/>
    </row>
    <row r="3922" spans="15:15" x14ac:dyDescent="0.25">
      <c r="O3922" s="1"/>
    </row>
    <row r="3923" spans="15:15" x14ac:dyDescent="0.25">
      <c r="O3923" s="1"/>
    </row>
    <row r="3924" spans="15:15" x14ac:dyDescent="0.25">
      <c r="O3924" s="1"/>
    </row>
    <row r="3925" spans="15:15" x14ac:dyDescent="0.25">
      <c r="O3925" s="1"/>
    </row>
    <row r="3926" spans="15:15" x14ac:dyDescent="0.25">
      <c r="O3926" s="1"/>
    </row>
    <row r="3927" spans="15:15" x14ac:dyDescent="0.25">
      <c r="O3927" s="1"/>
    </row>
    <row r="3928" spans="15:15" x14ac:dyDescent="0.25">
      <c r="O3928" s="1"/>
    </row>
    <row r="3929" spans="15:15" x14ac:dyDescent="0.25">
      <c r="O3929" s="1"/>
    </row>
    <row r="3930" spans="15:15" x14ac:dyDescent="0.25">
      <c r="O3930" s="1"/>
    </row>
    <row r="3931" spans="15:15" x14ac:dyDescent="0.25">
      <c r="O3931" s="1"/>
    </row>
    <row r="3932" spans="15:15" x14ac:dyDescent="0.25">
      <c r="O3932" s="1"/>
    </row>
    <row r="3933" spans="15:15" x14ac:dyDescent="0.25">
      <c r="O3933" s="1"/>
    </row>
    <row r="3934" spans="15:15" x14ac:dyDescent="0.25">
      <c r="O3934" s="1"/>
    </row>
    <row r="3935" spans="15:15" x14ac:dyDescent="0.25">
      <c r="O3935" s="1"/>
    </row>
    <row r="3936" spans="15:15" x14ac:dyDescent="0.25">
      <c r="O3936" s="1"/>
    </row>
    <row r="3937" spans="15:15" x14ac:dyDescent="0.25">
      <c r="O3937" s="1"/>
    </row>
    <row r="3938" spans="15:15" x14ac:dyDescent="0.25">
      <c r="O3938" s="1"/>
    </row>
    <row r="3939" spans="15:15" x14ac:dyDescent="0.25">
      <c r="O3939" s="1"/>
    </row>
    <row r="3940" spans="15:15" x14ac:dyDescent="0.25">
      <c r="O3940" s="1"/>
    </row>
    <row r="3941" spans="15:15" x14ac:dyDescent="0.25">
      <c r="O3941" s="1"/>
    </row>
    <row r="3942" spans="15:15" x14ac:dyDescent="0.25">
      <c r="O3942" s="1"/>
    </row>
    <row r="3943" spans="15:15" x14ac:dyDescent="0.25">
      <c r="O3943" s="1"/>
    </row>
    <row r="3944" spans="15:15" x14ac:dyDescent="0.25">
      <c r="O3944" s="1"/>
    </row>
    <row r="3945" spans="15:15" x14ac:dyDescent="0.25">
      <c r="O3945" s="1"/>
    </row>
    <row r="3946" spans="15:15" x14ac:dyDescent="0.25">
      <c r="O3946" s="1"/>
    </row>
    <row r="3947" spans="15:15" x14ac:dyDescent="0.25">
      <c r="O3947" s="1"/>
    </row>
    <row r="3948" spans="15:15" x14ac:dyDescent="0.25">
      <c r="O3948" s="1"/>
    </row>
    <row r="3949" spans="15:15" x14ac:dyDescent="0.25">
      <c r="O3949" s="1"/>
    </row>
    <row r="3950" spans="15:15" x14ac:dyDescent="0.25">
      <c r="O3950" s="1"/>
    </row>
    <row r="3951" spans="15:15" x14ac:dyDescent="0.25">
      <c r="O3951" s="1"/>
    </row>
    <row r="3952" spans="15:15" x14ac:dyDescent="0.25">
      <c r="O3952" s="1"/>
    </row>
    <row r="3953" spans="15:15" x14ac:dyDescent="0.25">
      <c r="O3953" s="1"/>
    </row>
    <row r="3954" spans="15:15" x14ac:dyDescent="0.25">
      <c r="O3954" s="1"/>
    </row>
    <row r="3955" spans="15:15" x14ac:dyDescent="0.25">
      <c r="O3955" s="1"/>
    </row>
    <row r="3956" spans="15:15" x14ac:dyDescent="0.25">
      <c r="O3956" s="1"/>
    </row>
    <row r="3957" spans="15:15" x14ac:dyDescent="0.25">
      <c r="O3957" s="1"/>
    </row>
    <row r="3958" spans="15:15" x14ac:dyDescent="0.25">
      <c r="O3958" s="1"/>
    </row>
    <row r="3959" spans="15:15" x14ac:dyDescent="0.25">
      <c r="O3959" s="1"/>
    </row>
    <row r="3960" spans="15:15" x14ac:dyDescent="0.25">
      <c r="O3960" s="1"/>
    </row>
    <row r="3961" spans="15:15" x14ac:dyDescent="0.25">
      <c r="O3961" s="1"/>
    </row>
    <row r="3962" spans="15:15" x14ac:dyDescent="0.25">
      <c r="O3962" s="1"/>
    </row>
    <row r="3963" spans="15:15" x14ac:dyDescent="0.25">
      <c r="O3963" s="1"/>
    </row>
    <row r="3964" spans="15:15" x14ac:dyDescent="0.25">
      <c r="O3964" s="1"/>
    </row>
    <row r="3965" spans="15:15" x14ac:dyDescent="0.25">
      <c r="O3965" s="1"/>
    </row>
    <row r="3966" spans="15:15" x14ac:dyDescent="0.25">
      <c r="O3966" s="1"/>
    </row>
    <row r="3967" spans="15:15" x14ac:dyDescent="0.25">
      <c r="O3967" s="1"/>
    </row>
    <row r="3968" spans="15:15" x14ac:dyDescent="0.25">
      <c r="O3968" s="1"/>
    </row>
    <row r="3969" spans="15:15" x14ac:dyDescent="0.25">
      <c r="O3969" s="1"/>
    </row>
    <row r="3970" spans="15:15" x14ac:dyDescent="0.25">
      <c r="O3970" s="1"/>
    </row>
    <row r="3971" spans="15:15" x14ac:dyDescent="0.25">
      <c r="O3971" s="1"/>
    </row>
    <row r="3972" spans="15:15" x14ac:dyDescent="0.25">
      <c r="O3972" s="1"/>
    </row>
    <row r="3973" spans="15:15" x14ac:dyDescent="0.25">
      <c r="O3973" s="1"/>
    </row>
    <row r="3974" spans="15:15" x14ac:dyDescent="0.25">
      <c r="O3974" s="1"/>
    </row>
    <row r="3975" spans="15:15" x14ac:dyDescent="0.25">
      <c r="O3975" s="1"/>
    </row>
    <row r="3976" spans="15:15" x14ac:dyDescent="0.25">
      <c r="O3976" s="1"/>
    </row>
    <row r="3977" spans="15:15" x14ac:dyDescent="0.25">
      <c r="O3977" s="1"/>
    </row>
    <row r="3978" spans="15:15" x14ac:dyDescent="0.25">
      <c r="O3978" s="1"/>
    </row>
    <row r="3979" spans="15:15" x14ac:dyDescent="0.25">
      <c r="O3979" s="1"/>
    </row>
    <row r="3980" spans="15:15" x14ac:dyDescent="0.25">
      <c r="O3980" s="1"/>
    </row>
    <row r="3981" spans="15:15" x14ac:dyDescent="0.25">
      <c r="O3981" s="1"/>
    </row>
    <row r="3982" spans="15:15" x14ac:dyDescent="0.25">
      <c r="O3982" s="1"/>
    </row>
    <row r="3983" spans="15:15" x14ac:dyDescent="0.25">
      <c r="O3983" s="1"/>
    </row>
    <row r="3984" spans="15:15" x14ac:dyDescent="0.25">
      <c r="O3984" s="1"/>
    </row>
    <row r="3985" spans="15:15" x14ac:dyDescent="0.25">
      <c r="O3985" s="1"/>
    </row>
    <row r="3986" spans="15:15" x14ac:dyDescent="0.25">
      <c r="O3986" s="1"/>
    </row>
    <row r="3987" spans="15:15" x14ac:dyDescent="0.25">
      <c r="O3987" s="1"/>
    </row>
    <row r="3988" spans="15:15" x14ac:dyDescent="0.25">
      <c r="O3988" s="1"/>
    </row>
    <row r="3989" spans="15:15" x14ac:dyDescent="0.25">
      <c r="O3989" s="1"/>
    </row>
    <row r="3990" spans="15:15" x14ac:dyDescent="0.25">
      <c r="O3990" s="1"/>
    </row>
    <row r="3991" spans="15:15" x14ac:dyDescent="0.25">
      <c r="O3991" s="1"/>
    </row>
    <row r="3992" spans="15:15" x14ac:dyDescent="0.25">
      <c r="O3992" s="1"/>
    </row>
    <row r="3993" spans="15:15" x14ac:dyDescent="0.25">
      <c r="O3993" s="1"/>
    </row>
    <row r="3994" spans="15:15" x14ac:dyDescent="0.25">
      <c r="O3994" s="1"/>
    </row>
    <row r="3995" spans="15:15" x14ac:dyDescent="0.25">
      <c r="O3995" s="1"/>
    </row>
    <row r="3996" spans="15:15" x14ac:dyDescent="0.25">
      <c r="O3996" s="1"/>
    </row>
    <row r="3997" spans="15:15" x14ac:dyDescent="0.25">
      <c r="O3997" s="1"/>
    </row>
    <row r="3998" spans="15:15" x14ac:dyDescent="0.25">
      <c r="O3998" s="1"/>
    </row>
    <row r="3999" spans="15:15" x14ac:dyDescent="0.25">
      <c r="O3999" s="1"/>
    </row>
    <row r="4000" spans="15:15" x14ac:dyDescent="0.25">
      <c r="O4000" s="1"/>
    </row>
    <row r="4001" spans="15:15" x14ac:dyDescent="0.25">
      <c r="O4001" s="1"/>
    </row>
    <row r="4002" spans="15:15" x14ac:dyDescent="0.25">
      <c r="O4002" s="1"/>
    </row>
    <row r="4003" spans="15:15" x14ac:dyDescent="0.25">
      <c r="O4003" s="1"/>
    </row>
    <row r="4004" spans="15:15" x14ac:dyDescent="0.25">
      <c r="O4004" s="1"/>
    </row>
    <row r="4005" spans="15:15" x14ac:dyDescent="0.25">
      <c r="O4005" s="1"/>
    </row>
    <row r="4006" spans="15:15" x14ac:dyDescent="0.25">
      <c r="O4006" s="1"/>
    </row>
    <row r="4007" spans="15:15" x14ac:dyDescent="0.25">
      <c r="O4007" s="1"/>
    </row>
    <row r="4008" spans="15:15" x14ac:dyDescent="0.25">
      <c r="O4008" s="1"/>
    </row>
    <row r="4009" spans="15:15" x14ac:dyDescent="0.25">
      <c r="O4009" s="1"/>
    </row>
    <row r="4010" spans="15:15" x14ac:dyDescent="0.25">
      <c r="O4010" s="1"/>
    </row>
    <row r="4011" spans="15:15" x14ac:dyDescent="0.25">
      <c r="O4011" s="1"/>
    </row>
    <row r="4012" spans="15:15" x14ac:dyDescent="0.25">
      <c r="O4012" s="1"/>
    </row>
    <row r="4013" spans="15:15" x14ac:dyDescent="0.25">
      <c r="O4013" s="1"/>
    </row>
    <row r="4014" spans="15:15" x14ac:dyDescent="0.25">
      <c r="O4014" s="1"/>
    </row>
    <row r="4015" spans="15:15" x14ac:dyDescent="0.25">
      <c r="O4015" s="1"/>
    </row>
    <row r="4016" spans="15:15" x14ac:dyDescent="0.25">
      <c r="O4016" s="1"/>
    </row>
    <row r="4017" spans="15:15" x14ac:dyDescent="0.25">
      <c r="O4017" s="1"/>
    </row>
    <row r="4018" spans="15:15" x14ac:dyDescent="0.25">
      <c r="O4018" s="1"/>
    </row>
    <row r="4019" spans="15:15" x14ac:dyDescent="0.25">
      <c r="O4019" s="1"/>
    </row>
    <row r="4020" spans="15:15" x14ac:dyDescent="0.25">
      <c r="O4020" s="1"/>
    </row>
    <row r="4021" spans="15:15" x14ac:dyDescent="0.25">
      <c r="O4021" s="1"/>
    </row>
    <row r="4022" spans="15:15" x14ac:dyDescent="0.25">
      <c r="O4022" s="1"/>
    </row>
    <row r="4023" spans="15:15" x14ac:dyDescent="0.25">
      <c r="O4023" s="1"/>
    </row>
    <row r="4024" spans="15:15" x14ac:dyDescent="0.25">
      <c r="O4024" s="1"/>
    </row>
    <row r="4025" spans="15:15" x14ac:dyDescent="0.25">
      <c r="O4025" s="1"/>
    </row>
    <row r="4026" spans="15:15" x14ac:dyDescent="0.25">
      <c r="O4026" s="1"/>
    </row>
    <row r="4027" spans="15:15" x14ac:dyDescent="0.25">
      <c r="O4027" s="1"/>
    </row>
    <row r="4028" spans="15:15" x14ac:dyDescent="0.25">
      <c r="O4028" s="1"/>
    </row>
    <row r="4029" spans="15:15" x14ac:dyDescent="0.25">
      <c r="O4029" s="1"/>
    </row>
    <row r="4030" spans="15:15" x14ac:dyDescent="0.25">
      <c r="O4030" s="1"/>
    </row>
    <row r="4031" spans="15:15" x14ac:dyDescent="0.25">
      <c r="O4031" s="1"/>
    </row>
    <row r="4032" spans="15:15" x14ac:dyDescent="0.25">
      <c r="O4032" s="1"/>
    </row>
    <row r="4033" spans="15:15" x14ac:dyDescent="0.25">
      <c r="O4033" s="1"/>
    </row>
    <row r="4034" spans="15:15" x14ac:dyDescent="0.25">
      <c r="O4034" s="1"/>
    </row>
    <row r="4035" spans="15:15" x14ac:dyDescent="0.25">
      <c r="O4035" s="1"/>
    </row>
    <row r="4036" spans="15:15" x14ac:dyDescent="0.25">
      <c r="O4036" s="1"/>
    </row>
    <row r="4037" spans="15:15" x14ac:dyDescent="0.25">
      <c r="O4037" s="1"/>
    </row>
    <row r="4038" spans="15:15" x14ac:dyDescent="0.25">
      <c r="O4038" s="1"/>
    </row>
    <row r="4039" spans="15:15" x14ac:dyDescent="0.25">
      <c r="O4039" s="1"/>
    </row>
    <row r="4040" spans="15:15" x14ac:dyDescent="0.25">
      <c r="O4040" s="1"/>
    </row>
    <row r="4041" spans="15:15" x14ac:dyDescent="0.25">
      <c r="O4041" s="1"/>
    </row>
    <row r="4042" spans="15:15" x14ac:dyDescent="0.25">
      <c r="O4042" s="1"/>
    </row>
    <row r="4043" spans="15:15" x14ac:dyDescent="0.25">
      <c r="O4043" s="1"/>
    </row>
    <row r="4044" spans="15:15" x14ac:dyDescent="0.25">
      <c r="O4044" s="1"/>
    </row>
    <row r="4045" spans="15:15" x14ac:dyDescent="0.25">
      <c r="O4045" s="1"/>
    </row>
    <row r="4046" spans="15:15" x14ac:dyDescent="0.25">
      <c r="O4046" s="1"/>
    </row>
    <row r="4047" spans="15:15" x14ac:dyDescent="0.25">
      <c r="O4047" s="1"/>
    </row>
    <row r="4048" spans="15:15" x14ac:dyDescent="0.25">
      <c r="O4048" s="1"/>
    </row>
    <row r="4049" spans="15:15" x14ac:dyDescent="0.25">
      <c r="O4049" s="1"/>
    </row>
    <row r="4050" spans="15:15" x14ac:dyDescent="0.25">
      <c r="O4050" s="1"/>
    </row>
    <row r="4051" spans="15:15" x14ac:dyDescent="0.25">
      <c r="O4051" s="1"/>
    </row>
    <row r="4052" spans="15:15" x14ac:dyDescent="0.25">
      <c r="O4052" s="1"/>
    </row>
    <row r="4053" spans="15:15" x14ac:dyDescent="0.25">
      <c r="O4053" s="1"/>
    </row>
    <row r="4054" spans="15:15" x14ac:dyDescent="0.25">
      <c r="O4054" s="1"/>
    </row>
    <row r="4055" spans="15:15" x14ac:dyDescent="0.25">
      <c r="O4055" s="1"/>
    </row>
    <row r="4056" spans="15:15" x14ac:dyDescent="0.25">
      <c r="O4056" s="1"/>
    </row>
    <row r="4057" spans="15:15" x14ac:dyDescent="0.25">
      <c r="O4057" s="1"/>
    </row>
    <row r="4058" spans="15:15" x14ac:dyDescent="0.25">
      <c r="O4058" s="1"/>
    </row>
    <row r="4059" spans="15:15" x14ac:dyDescent="0.25">
      <c r="O4059" s="1"/>
    </row>
    <row r="4060" spans="15:15" x14ac:dyDescent="0.25">
      <c r="O4060" s="1"/>
    </row>
    <row r="4061" spans="15:15" x14ac:dyDescent="0.25">
      <c r="O4061" s="1"/>
    </row>
    <row r="4062" spans="15:15" x14ac:dyDescent="0.25">
      <c r="O4062" s="1"/>
    </row>
    <row r="4063" spans="15:15" x14ac:dyDescent="0.25">
      <c r="O4063" s="1"/>
    </row>
    <row r="4064" spans="15:15" x14ac:dyDescent="0.25">
      <c r="O4064" s="1"/>
    </row>
    <row r="4065" spans="15:15" x14ac:dyDescent="0.25">
      <c r="O4065" s="1"/>
    </row>
    <row r="4066" spans="15:15" x14ac:dyDescent="0.25">
      <c r="O4066" s="1"/>
    </row>
    <row r="4067" spans="15:15" x14ac:dyDescent="0.25">
      <c r="O4067" s="1"/>
    </row>
    <row r="4068" spans="15:15" x14ac:dyDescent="0.25">
      <c r="O4068" s="1"/>
    </row>
    <row r="4069" spans="15:15" x14ac:dyDescent="0.25">
      <c r="O4069" s="1"/>
    </row>
    <row r="4070" spans="15:15" x14ac:dyDescent="0.25">
      <c r="O4070" s="1"/>
    </row>
    <row r="4071" spans="15:15" x14ac:dyDescent="0.25">
      <c r="O4071" s="1"/>
    </row>
    <row r="4072" spans="15:15" x14ac:dyDescent="0.25">
      <c r="O4072" s="1"/>
    </row>
    <row r="4073" spans="15:15" x14ac:dyDescent="0.25">
      <c r="O4073" s="1"/>
    </row>
    <row r="4074" spans="15:15" x14ac:dyDescent="0.25">
      <c r="O4074" s="1"/>
    </row>
    <row r="4075" spans="15:15" x14ac:dyDescent="0.25">
      <c r="O4075" s="1"/>
    </row>
    <row r="4076" spans="15:15" x14ac:dyDescent="0.25">
      <c r="O4076" s="1"/>
    </row>
    <row r="4077" spans="15:15" x14ac:dyDescent="0.25">
      <c r="O4077" s="1"/>
    </row>
    <row r="4078" spans="15:15" x14ac:dyDescent="0.25">
      <c r="O4078" s="1"/>
    </row>
    <row r="4079" spans="15:15" x14ac:dyDescent="0.25">
      <c r="O4079" s="1"/>
    </row>
    <row r="4080" spans="15:15" x14ac:dyDescent="0.25">
      <c r="O4080" s="1"/>
    </row>
    <row r="4081" spans="15:15" x14ac:dyDescent="0.25">
      <c r="O4081" s="1"/>
    </row>
    <row r="4082" spans="15:15" x14ac:dyDescent="0.25">
      <c r="O4082" s="1"/>
    </row>
    <row r="4083" spans="15:15" x14ac:dyDescent="0.25">
      <c r="O4083" s="1"/>
    </row>
    <row r="4084" spans="15:15" x14ac:dyDescent="0.25">
      <c r="O4084" s="1"/>
    </row>
    <row r="4085" spans="15:15" x14ac:dyDescent="0.25">
      <c r="O4085" s="1"/>
    </row>
    <row r="4086" spans="15:15" x14ac:dyDescent="0.25">
      <c r="O4086" s="1"/>
    </row>
    <row r="4087" spans="15:15" x14ac:dyDescent="0.25">
      <c r="O4087" s="1"/>
    </row>
    <row r="4088" spans="15:15" x14ac:dyDescent="0.25">
      <c r="O4088" s="1"/>
    </row>
    <row r="4089" spans="15:15" x14ac:dyDescent="0.25">
      <c r="O4089" s="1"/>
    </row>
    <row r="4090" spans="15:15" x14ac:dyDescent="0.25">
      <c r="O4090" s="1"/>
    </row>
    <row r="4091" spans="15:15" x14ac:dyDescent="0.25">
      <c r="O4091" s="1"/>
    </row>
    <row r="4092" spans="15:15" x14ac:dyDescent="0.25">
      <c r="O4092" s="1"/>
    </row>
    <row r="4093" spans="15:15" x14ac:dyDescent="0.25">
      <c r="O4093" s="1"/>
    </row>
    <row r="4094" spans="15:15" x14ac:dyDescent="0.25">
      <c r="O4094" s="1"/>
    </row>
    <row r="4095" spans="15:15" x14ac:dyDescent="0.25">
      <c r="O4095" s="1"/>
    </row>
    <row r="4096" spans="15:15" x14ac:dyDescent="0.25">
      <c r="O4096" s="1"/>
    </row>
    <row r="4097" spans="15:15" x14ac:dyDescent="0.25">
      <c r="O4097" s="1"/>
    </row>
    <row r="4098" spans="15:15" x14ac:dyDescent="0.25">
      <c r="O4098" s="1"/>
    </row>
    <row r="4099" spans="15:15" x14ac:dyDescent="0.25">
      <c r="O4099" s="1"/>
    </row>
    <row r="4100" spans="15:15" x14ac:dyDescent="0.25">
      <c r="O4100" s="1"/>
    </row>
    <row r="4101" spans="15:15" x14ac:dyDescent="0.25">
      <c r="O4101" s="1"/>
    </row>
    <row r="4102" spans="15:15" x14ac:dyDescent="0.25">
      <c r="O4102" s="1"/>
    </row>
    <row r="4103" spans="15:15" x14ac:dyDescent="0.25">
      <c r="O4103" s="1"/>
    </row>
    <row r="4104" spans="15:15" x14ac:dyDescent="0.25">
      <c r="O4104" s="1"/>
    </row>
    <row r="4105" spans="15:15" x14ac:dyDescent="0.25">
      <c r="O4105" s="1"/>
    </row>
    <row r="4106" spans="15:15" x14ac:dyDescent="0.25">
      <c r="O4106" s="1"/>
    </row>
    <row r="4107" spans="15:15" x14ac:dyDescent="0.25">
      <c r="O4107" s="1"/>
    </row>
    <row r="4108" spans="15:15" x14ac:dyDescent="0.25">
      <c r="O4108" s="1"/>
    </row>
    <row r="4109" spans="15:15" x14ac:dyDescent="0.25">
      <c r="O4109" s="1"/>
    </row>
    <row r="4110" spans="15:15" x14ac:dyDescent="0.25">
      <c r="O4110" s="1"/>
    </row>
    <row r="4111" spans="15:15" x14ac:dyDescent="0.25">
      <c r="O4111" s="1"/>
    </row>
    <row r="4112" spans="15:15" x14ac:dyDescent="0.25">
      <c r="O4112" s="1"/>
    </row>
    <row r="4113" spans="15:15" x14ac:dyDescent="0.25">
      <c r="O4113" s="1"/>
    </row>
    <row r="4114" spans="15:15" x14ac:dyDescent="0.25">
      <c r="O4114" s="1"/>
    </row>
    <row r="4115" spans="15:15" x14ac:dyDescent="0.25">
      <c r="O4115" s="1"/>
    </row>
    <row r="4116" spans="15:15" x14ac:dyDescent="0.25">
      <c r="O4116" s="1"/>
    </row>
    <row r="4117" spans="15:15" x14ac:dyDescent="0.25">
      <c r="O4117" s="1"/>
    </row>
    <row r="4118" spans="15:15" x14ac:dyDescent="0.25">
      <c r="O4118" s="1"/>
    </row>
    <row r="4119" spans="15:15" x14ac:dyDescent="0.25">
      <c r="O4119" s="1"/>
    </row>
    <row r="4120" spans="15:15" x14ac:dyDescent="0.25">
      <c r="O4120" s="1"/>
    </row>
    <row r="4121" spans="15:15" x14ac:dyDescent="0.25">
      <c r="O4121" s="1"/>
    </row>
    <row r="4122" spans="15:15" x14ac:dyDescent="0.25">
      <c r="O4122" s="1"/>
    </row>
    <row r="4123" spans="15:15" x14ac:dyDescent="0.25">
      <c r="O4123" s="1"/>
    </row>
    <row r="4124" spans="15:15" x14ac:dyDescent="0.25">
      <c r="O4124" s="1"/>
    </row>
    <row r="4125" spans="15:15" x14ac:dyDescent="0.25">
      <c r="O4125" s="1"/>
    </row>
    <row r="4126" spans="15:15" x14ac:dyDescent="0.25">
      <c r="O4126" s="1"/>
    </row>
    <row r="4127" spans="15:15" x14ac:dyDescent="0.25">
      <c r="O4127" s="1"/>
    </row>
    <row r="4128" spans="15:15" x14ac:dyDescent="0.25">
      <c r="O4128" s="1"/>
    </row>
    <row r="4129" spans="15:15" x14ac:dyDescent="0.25">
      <c r="O4129" s="1"/>
    </row>
    <row r="4130" spans="15:15" x14ac:dyDescent="0.25">
      <c r="O4130" s="1"/>
    </row>
    <row r="4131" spans="15:15" x14ac:dyDescent="0.25">
      <c r="O4131" s="1"/>
    </row>
    <row r="4132" spans="15:15" x14ac:dyDescent="0.25">
      <c r="O4132" s="1"/>
    </row>
    <row r="4133" spans="15:15" x14ac:dyDescent="0.25">
      <c r="O4133" s="1"/>
    </row>
    <row r="4134" spans="15:15" x14ac:dyDescent="0.25">
      <c r="O4134" s="1"/>
    </row>
    <row r="4135" spans="15:15" x14ac:dyDescent="0.25">
      <c r="O4135" s="1"/>
    </row>
    <row r="4136" spans="15:15" x14ac:dyDescent="0.25">
      <c r="O4136" s="1"/>
    </row>
    <row r="4137" spans="15:15" x14ac:dyDescent="0.25">
      <c r="O4137" s="1"/>
    </row>
    <row r="4138" spans="15:15" x14ac:dyDescent="0.25">
      <c r="O4138" s="1"/>
    </row>
    <row r="4139" spans="15:15" x14ac:dyDescent="0.25">
      <c r="O4139" s="1"/>
    </row>
    <row r="4140" spans="15:15" x14ac:dyDescent="0.25">
      <c r="O4140" s="1"/>
    </row>
    <row r="4141" spans="15:15" x14ac:dyDescent="0.25">
      <c r="O4141" s="1"/>
    </row>
    <row r="4142" spans="15:15" x14ac:dyDescent="0.25">
      <c r="O4142" s="1"/>
    </row>
    <row r="4143" spans="15:15" x14ac:dyDescent="0.25">
      <c r="O4143" s="1"/>
    </row>
    <row r="4144" spans="15:15" x14ac:dyDescent="0.25">
      <c r="O4144" s="1"/>
    </row>
    <row r="4145" spans="15:15" x14ac:dyDescent="0.25">
      <c r="O4145" s="1"/>
    </row>
    <row r="4146" spans="15:15" x14ac:dyDescent="0.25">
      <c r="O4146" s="1"/>
    </row>
    <row r="4147" spans="15:15" x14ac:dyDescent="0.25">
      <c r="O4147" s="1"/>
    </row>
    <row r="4148" spans="15:15" x14ac:dyDescent="0.25">
      <c r="O4148" s="1"/>
    </row>
    <row r="4149" spans="15:15" x14ac:dyDescent="0.25">
      <c r="O4149" s="1"/>
    </row>
    <row r="4150" spans="15:15" x14ac:dyDescent="0.25">
      <c r="O4150" s="1"/>
    </row>
    <row r="4151" spans="15:15" x14ac:dyDescent="0.25">
      <c r="O4151" s="1"/>
    </row>
    <row r="4152" spans="15:15" x14ac:dyDescent="0.25">
      <c r="O4152" s="1"/>
    </row>
    <row r="4153" spans="15:15" x14ac:dyDescent="0.25">
      <c r="O4153" s="1"/>
    </row>
    <row r="4154" spans="15:15" x14ac:dyDescent="0.25">
      <c r="O4154" s="1"/>
    </row>
    <row r="4155" spans="15:15" x14ac:dyDescent="0.25">
      <c r="O4155" s="1"/>
    </row>
    <row r="4156" spans="15:15" x14ac:dyDescent="0.25">
      <c r="O4156" s="1"/>
    </row>
    <row r="4157" spans="15:15" x14ac:dyDescent="0.25">
      <c r="O4157" s="1"/>
    </row>
    <row r="4158" spans="15:15" x14ac:dyDescent="0.25">
      <c r="O4158" s="1"/>
    </row>
    <row r="4159" spans="15:15" x14ac:dyDescent="0.25">
      <c r="O4159" s="1"/>
    </row>
    <row r="4160" spans="15:15" x14ac:dyDescent="0.25">
      <c r="O4160" s="1"/>
    </row>
    <row r="4161" spans="15:15" x14ac:dyDescent="0.25">
      <c r="O4161" s="1"/>
    </row>
    <row r="4162" spans="15:15" x14ac:dyDescent="0.25">
      <c r="O4162" s="1"/>
    </row>
    <row r="4163" spans="15:15" x14ac:dyDescent="0.25">
      <c r="O4163" s="1"/>
    </row>
    <row r="4164" spans="15:15" x14ac:dyDescent="0.25">
      <c r="O4164" s="1"/>
    </row>
    <row r="4165" spans="15:15" x14ac:dyDescent="0.25">
      <c r="O4165" s="1"/>
    </row>
    <row r="4166" spans="15:15" x14ac:dyDescent="0.25">
      <c r="O4166" s="1"/>
    </row>
    <row r="4167" spans="15:15" x14ac:dyDescent="0.25">
      <c r="O4167" s="1"/>
    </row>
    <row r="4168" spans="15:15" x14ac:dyDescent="0.25">
      <c r="O4168" s="1"/>
    </row>
    <row r="4169" spans="15:15" x14ac:dyDescent="0.25">
      <c r="O4169" s="1"/>
    </row>
    <row r="4170" spans="15:15" x14ac:dyDescent="0.25">
      <c r="O4170" s="1"/>
    </row>
    <row r="4171" spans="15:15" x14ac:dyDescent="0.25">
      <c r="O4171" s="1"/>
    </row>
    <row r="4172" spans="15:15" x14ac:dyDescent="0.25">
      <c r="O4172" s="1"/>
    </row>
    <row r="4173" spans="15:15" x14ac:dyDescent="0.25">
      <c r="O4173" s="1"/>
    </row>
    <row r="4174" spans="15:15" x14ac:dyDescent="0.25">
      <c r="O4174" s="1"/>
    </row>
    <row r="4175" spans="15:15" x14ac:dyDescent="0.25">
      <c r="O4175" s="1"/>
    </row>
    <row r="4176" spans="15:15" x14ac:dyDescent="0.25">
      <c r="O4176" s="1"/>
    </row>
    <row r="4177" spans="15:15" x14ac:dyDescent="0.25">
      <c r="O4177" s="1"/>
    </row>
    <row r="4178" spans="15:15" x14ac:dyDescent="0.25">
      <c r="O4178" s="1"/>
    </row>
    <row r="4179" spans="15:15" x14ac:dyDescent="0.25">
      <c r="O4179" s="1"/>
    </row>
    <row r="4180" spans="15:15" x14ac:dyDescent="0.25">
      <c r="O4180" s="1"/>
    </row>
    <row r="4181" spans="15:15" x14ac:dyDescent="0.25">
      <c r="O4181" s="1"/>
    </row>
    <row r="4182" spans="15:15" x14ac:dyDescent="0.25">
      <c r="O4182" s="1"/>
    </row>
    <row r="4183" spans="15:15" x14ac:dyDescent="0.25">
      <c r="O4183" s="1"/>
    </row>
    <row r="4184" spans="15:15" x14ac:dyDescent="0.25">
      <c r="O4184" s="1"/>
    </row>
    <row r="4185" spans="15:15" x14ac:dyDescent="0.25">
      <c r="O4185" s="1"/>
    </row>
    <row r="4186" spans="15:15" x14ac:dyDescent="0.25">
      <c r="O4186" s="1"/>
    </row>
    <row r="4187" spans="15:15" x14ac:dyDescent="0.25">
      <c r="O4187" s="1"/>
    </row>
    <row r="4188" spans="15:15" x14ac:dyDescent="0.25">
      <c r="O4188" s="1"/>
    </row>
    <row r="4189" spans="15:15" x14ac:dyDescent="0.25">
      <c r="O4189" s="1"/>
    </row>
    <row r="4190" spans="15:15" x14ac:dyDescent="0.25">
      <c r="O4190" s="1"/>
    </row>
    <row r="4191" spans="15:15" x14ac:dyDescent="0.25">
      <c r="O4191" s="1"/>
    </row>
    <row r="4192" spans="15:15" x14ac:dyDescent="0.25">
      <c r="O4192" s="1"/>
    </row>
    <row r="4193" spans="15:15" x14ac:dyDescent="0.25">
      <c r="O4193" s="1"/>
    </row>
    <row r="4194" spans="15:15" x14ac:dyDescent="0.25">
      <c r="O4194" s="1"/>
    </row>
    <row r="4195" spans="15:15" x14ac:dyDescent="0.25">
      <c r="O4195" s="1"/>
    </row>
    <row r="4196" spans="15:15" x14ac:dyDescent="0.25">
      <c r="O4196" s="1"/>
    </row>
    <row r="4197" spans="15:15" x14ac:dyDescent="0.25">
      <c r="O4197" s="1"/>
    </row>
    <row r="4198" spans="15:15" x14ac:dyDescent="0.25">
      <c r="O4198" s="1"/>
    </row>
    <row r="4199" spans="15:15" x14ac:dyDescent="0.25">
      <c r="O4199" s="1"/>
    </row>
    <row r="4200" spans="15:15" x14ac:dyDescent="0.25">
      <c r="O4200" s="1"/>
    </row>
    <row r="4201" spans="15:15" x14ac:dyDescent="0.25">
      <c r="O4201" s="1"/>
    </row>
    <row r="4202" spans="15:15" x14ac:dyDescent="0.25">
      <c r="O4202" s="1"/>
    </row>
    <row r="4203" spans="15:15" x14ac:dyDescent="0.25">
      <c r="O4203" s="1"/>
    </row>
    <row r="4204" spans="15:15" x14ac:dyDescent="0.25">
      <c r="O4204" s="1"/>
    </row>
    <row r="4205" spans="15:15" x14ac:dyDescent="0.25">
      <c r="O4205" s="1"/>
    </row>
    <row r="4206" spans="15:15" x14ac:dyDescent="0.25">
      <c r="O4206" s="1"/>
    </row>
    <row r="4207" spans="15:15" x14ac:dyDescent="0.25">
      <c r="O4207" s="1"/>
    </row>
    <row r="4208" spans="15:15" x14ac:dyDescent="0.25">
      <c r="O4208" s="1"/>
    </row>
    <row r="4209" spans="15:15" x14ac:dyDescent="0.25">
      <c r="O4209" s="1"/>
    </row>
    <row r="4210" spans="15:15" x14ac:dyDescent="0.25">
      <c r="O4210" s="1"/>
    </row>
    <row r="4211" spans="15:15" x14ac:dyDescent="0.25">
      <c r="O4211" s="1"/>
    </row>
    <row r="4212" spans="15:15" x14ac:dyDescent="0.25">
      <c r="O4212" s="1"/>
    </row>
    <row r="4213" spans="15:15" x14ac:dyDescent="0.25">
      <c r="O4213" s="1"/>
    </row>
    <row r="4214" spans="15:15" x14ac:dyDescent="0.25">
      <c r="O4214" s="1"/>
    </row>
    <row r="4215" spans="15:15" x14ac:dyDescent="0.25">
      <c r="O4215" s="1"/>
    </row>
    <row r="4216" spans="15:15" x14ac:dyDescent="0.25">
      <c r="O4216" s="1"/>
    </row>
    <row r="4217" spans="15:15" x14ac:dyDescent="0.25">
      <c r="O4217" s="1"/>
    </row>
    <row r="4218" spans="15:15" x14ac:dyDescent="0.25">
      <c r="O4218" s="1"/>
    </row>
    <row r="4219" spans="15:15" x14ac:dyDescent="0.25">
      <c r="O4219" s="1"/>
    </row>
    <row r="4220" spans="15:15" x14ac:dyDescent="0.25">
      <c r="O4220" s="1"/>
    </row>
    <row r="4221" spans="15:15" x14ac:dyDescent="0.25">
      <c r="O4221" s="1"/>
    </row>
    <row r="4222" spans="15:15" x14ac:dyDescent="0.25">
      <c r="O4222" s="1"/>
    </row>
    <row r="4223" spans="15:15" x14ac:dyDescent="0.25">
      <c r="O4223" s="1"/>
    </row>
    <row r="4224" spans="15:15" x14ac:dyDescent="0.25">
      <c r="O4224" s="1"/>
    </row>
    <row r="4225" spans="15:15" x14ac:dyDescent="0.25">
      <c r="O4225" s="1"/>
    </row>
    <row r="4226" spans="15:15" x14ac:dyDescent="0.25">
      <c r="O4226" s="1"/>
    </row>
    <row r="4227" spans="15:15" x14ac:dyDescent="0.25">
      <c r="O4227" s="1"/>
    </row>
    <row r="4228" spans="15:15" x14ac:dyDescent="0.25">
      <c r="O4228" s="1"/>
    </row>
    <row r="4229" spans="15:15" x14ac:dyDescent="0.25">
      <c r="O4229" s="1"/>
    </row>
    <row r="4230" spans="15:15" x14ac:dyDescent="0.25">
      <c r="O4230" s="1"/>
    </row>
    <row r="4231" spans="15:15" x14ac:dyDescent="0.25">
      <c r="O4231" s="1"/>
    </row>
    <row r="4232" spans="15:15" x14ac:dyDescent="0.25">
      <c r="O4232" s="1"/>
    </row>
    <row r="4233" spans="15:15" x14ac:dyDescent="0.25">
      <c r="O4233" s="1"/>
    </row>
    <row r="4234" spans="15:15" x14ac:dyDescent="0.25">
      <c r="O4234" s="1"/>
    </row>
    <row r="4235" spans="15:15" x14ac:dyDescent="0.25">
      <c r="O4235" s="1"/>
    </row>
    <row r="4236" spans="15:15" x14ac:dyDescent="0.25">
      <c r="O4236" s="1"/>
    </row>
    <row r="4237" spans="15:15" x14ac:dyDescent="0.25">
      <c r="O4237" s="1"/>
    </row>
    <row r="4238" spans="15:15" x14ac:dyDescent="0.25">
      <c r="O4238" s="1"/>
    </row>
    <row r="4239" spans="15:15" x14ac:dyDescent="0.25">
      <c r="O4239" s="1"/>
    </row>
    <row r="4240" spans="15:15" x14ac:dyDescent="0.25">
      <c r="O4240" s="1"/>
    </row>
    <row r="4241" spans="15:15" x14ac:dyDescent="0.25">
      <c r="O4241" s="1"/>
    </row>
    <row r="4242" spans="15:15" x14ac:dyDescent="0.25">
      <c r="O4242" s="1"/>
    </row>
    <row r="4243" spans="15:15" x14ac:dyDescent="0.25">
      <c r="O4243" s="1"/>
    </row>
    <row r="4244" spans="15:15" x14ac:dyDescent="0.25">
      <c r="O4244" s="1"/>
    </row>
    <row r="4245" spans="15:15" x14ac:dyDescent="0.25">
      <c r="O4245" s="1"/>
    </row>
    <row r="4246" spans="15:15" x14ac:dyDescent="0.25">
      <c r="O4246" s="1"/>
    </row>
    <row r="4247" spans="15:15" x14ac:dyDescent="0.25">
      <c r="O4247" s="1"/>
    </row>
    <row r="4248" spans="15:15" x14ac:dyDescent="0.25">
      <c r="O4248" s="1"/>
    </row>
    <row r="4249" spans="15:15" x14ac:dyDescent="0.25">
      <c r="O4249" s="1"/>
    </row>
    <row r="4250" spans="15:15" x14ac:dyDescent="0.25">
      <c r="O4250" s="1"/>
    </row>
    <row r="4251" spans="15:15" x14ac:dyDescent="0.25">
      <c r="O4251" s="1"/>
    </row>
    <row r="4252" spans="15:15" x14ac:dyDescent="0.25">
      <c r="O4252" s="1"/>
    </row>
    <row r="4253" spans="15:15" x14ac:dyDescent="0.25">
      <c r="O4253" s="1"/>
    </row>
    <row r="4254" spans="15:15" x14ac:dyDescent="0.25">
      <c r="O4254" s="1"/>
    </row>
    <row r="4255" spans="15:15" x14ac:dyDescent="0.25">
      <c r="O4255" s="1"/>
    </row>
    <row r="4256" spans="15:15" x14ac:dyDescent="0.25">
      <c r="O4256" s="1"/>
    </row>
    <row r="4257" spans="15:15" x14ac:dyDescent="0.25">
      <c r="O4257" s="1"/>
    </row>
    <row r="4258" spans="15:15" x14ac:dyDescent="0.25">
      <c r="O4258" s="1"/>
    </row>
    <row r="4259" spans="15:15" x14ac:dyDescent="0.25">
      <c r="O4259" s="1"/>
    </row>
    <row r="4260" spans="15:15" x14ac:dyDescent="0.25">
      <c r="O4260" s="1"/>
    </row>
    <row r="4261" spans="15:15" x14ac:dyDescent="0.25">
      <c r="O4261" s="1"/>
    </row>
    <row r="4262" spans="15:15" x14ac:dyDescent="0.25">
      <c r="O4262" s="1"/>
    </row>
    <row r="4263" spans="15:15" x14ac:dyDescent="0.25">
      <c r="O4263" s="1"/>
    </row>
    <row r="4264" spans="15:15" x14ac:dyDescent="0.25">
      <c r="O4264" s="1"/>
    </row>
    <row r="4265" spans="15:15" x14ac:dyDescent="0.25">
      <c r="O4265" s="1"/>
    </row>
    <row r="4266" spans="15:15" x14ac:dyDescent="0.25">
      <c r="O4266" s="1"/>
    </row>
    <row r="4267" spans="15:15" x14ac:dyDescent="0.25">
      <c r="O4267" s="1"/>
    </row>
    <row r="4268" spans="15:15" x14ac:dyDescent="0.25">
      <c r="O4268" s="1"/>
    </row>
    <row r="4269" spans="15:15" x14ac:dyDescent="0.25">
      <c r="O4269" s="1"/>
    </row>
    <row r="4270" spans="15:15" x14ac:dyDescent="0.25">
      <c r="O4270" s="1"/>
    </row>
    <row r="4271" spans="15:15" x14ac:dyDescent="0.25">
      <c r="O4271" s="1"/>
    </row>
    <row r="4272" spans="15:15" x14ac:dyDescent="0.25">
      <c r="O4272" s="1"/>
    </row>
    <row r="4273" spans="15:15" x14ac:dyDescent="0.25">
      <c r="O4273" s="1"/>
    </row>
    <row r="4274" spans="15:15" x14ac:dyDescent="0.25">
      <c r="O4274" s="1"/>
    </row>
    <row r="4275" spans="15:15" x14ac:dyDescent="0.25">
      <c r="O4275" s="1"/>
    </row>
    <row r="4276" spans="15:15" x14ac:dyDescent="0.25">
      <c r="O4276" s="1"/>
    </row>
    <row r="4277" spans="15:15" x14ac:dyDescent="0.25">
      <c r="O4277" s="1"/>
    </row>
    <row r="4278" spans="15:15" x14ac:dyDescent="0.25">
      <c r="O4278" s="1"/>
    </row>
    <row r="4279" spans="15:15" x14ac:dyDescent="0.25">
      <c r="O4279" s="1"/>
    </row>
    <row r="4280" spans="15:15" x14ac:dyDescent="0.25">
      <c r="O4280" s="1"/>
    </row>
    <row r="4281" spans="15:15" x14ac:dyDescent="0.25">
      <c r="O4281" s="1"/>
    </row>
    <row r="4282" spans="15:15" x14ac:dyDescent="0.25">
      <c r="O4282" s="1"/>
    </row>
    <row r="4283" spans="15:15" x14ac:dyDescent="0.25">
      <c r="O4283" s="1"/>
    </row>
    <row r="4284" spans="15:15" x14ac:dyDescent="0.25">
      <c r="O4284" s="1"/>
    </row>
    <row r="4285" spans="15:15" x14ac:dyDescent="0.25">
      <c r="O4285" s="1"/>
    </row>
    <row r="4286" spans="15:15" x14ac:dyDescent="0.25">
      <c r="O4286" s="1"/>
    </row>
    <row r="4287" spans="15:15" x14ac:dyDescent="0.25">
      <c r="O4287" s="1"/>
    </row>
    <row r="4288" spans="15:15" x14ac:dyDescent="0.25">
      <c r="O4288" s="1"/>
    </row>
    <row r="4289" spans="15:15" x14ac:dyDescent="0.25">
      <c r="O4289" s="1"/>
    </row>
    <row r="4290" spans="15:15" x14ac:dyDescent="0.25">
      <c r="O4290" s="1"/>
    </row>
    <row r="4291" spans="15:15" x14ac:dyDescent="0.25">
      <c r="O4291" s="1"/>
    </row>
    <row r="4292" spans="15:15" x14ac:dyDescent="0.25">
      <c r="O4292" s="1"/>
    </row>
    <row r="4293" spans="15:15" x14ac:dyDescent="0.25">
      <c r="O4293" s="1"/>
    </row>
    <row r="4294" spans="15:15" x14ac:dyDescent="0.25">
      <c r="O4294" s="1"/>
    </row>
    <row r="4295" spans="15:15" x14ac:dyDescent="0.25">
      <c r="O4295" s="1"/>
    </row>
    <row r="4296" spans="15:15" x14ac:dyDescent="0.25">
      <c r="O4296" s="1"/>
    </row>
    <row r="4297" spans="15:15" x14ac:dyDescent="0.25">
      <c r="O4297" s="1"/>
    </row>
    <row r="4298" spans="15:15" x14ac:dyDescent="0.25">
      <c r="O4298" s="1"/>
    </row>
    <row r="4299" spans="15:15" x14ac:dyDescent="0.25">
      <c r="O4299" s="1"/>
    </row>
    <row r="4300" spans="15:15" x14ac:dyDescent="0.25">
      <c r="O4300" s="1"/>
    </row>
    <row r="4301" spans="15:15" x14ac:dyDescent="0.25">
      <c r="O4301" s="1"/>
    </row>
    <row r="4302" spans="15:15" x14ac:dyDescent="0.25">
      <c r="O4302" s="1"/>
    </row>
    <row r="4303" spans="15:15" x14ac:dyDescent="0.25">
      <c r="O4303" s="1"/>
    </row>
    <row r="4304" spans="15:15" x14ac:dyDescent="0.25">
      <c r="O4304" s="1"/>
    </row>
    <row r="4305" spans="15:15" x14ac:dyDescent="0.25">
      <c r="O4305" s="1"/>
    </row>
    <row r="4306" spans="15:15" x14ac:dyDescent="0.25">
      <c r="O4306" s="1"/>
    </row>
    <row r="4307" spans="15:15" x14ac:dyDescent="0.25">
      <c r="O4307" s="1"/>
    </row>
    <row r="4308" spans="15:15" x14ac:dyDescent="0.25">
      <c r="O4308" s="1"/>
    </row>
    <row r="4309" spans="15:15" x14ac:dyDescent="0.25">
      <c r="O4309" s="1"/>
    </row>
    <row r="4310" spans="15:15" x14ac:dyDescent="0.25">
      <c r="O4310" s="1"/>
    </row>
    <row r="4311" spans="15:15" x14ac:dyDescent="0.25">
      <c r="O4311" s="1"/>
    </row>
    <row r="4312" spans="15:15" x14ac:dyDescent="0.25">
      <c r="O4312" s="1"/>
    </row>
    <row r="4313" spans="15:15" x14ac:dyDescent="0.25">
      <c r="O4313" s="1"/>
    </row>
    <row r="4314" spans="15:15" x14ac:dyDescent="0.25">
      <c r="O4314" s="1"/>
    </row>
    <row r="4315" spans="15:15" x14ac:dyDescent="0.25">
      <c r="O4315" s="1"/>
    </row>
    <row r="4316" spans="15:15" x14ac:dyDescent="0.25">
      <c r="O4316" s="1"/>
    </row>
    <row r="4317" spans="15:15" x14ac:dyDescent="0.25">
      <c r="O4317" s="1"/>
    </row>
    <row r="4318" spans="15:15" x14ac:dyDescent="0.25">
      <c r="O4318" s="1"/>
    </row>
    <row r="4319" spans="15:15" x14ac:dyDescent="0.25">
      <c r="O4319" s="1"/>
    </row>
    <row r="4320" spans="15:15" x14ac:dyDescent="0.25">
      <c r="O4320" s="1"/>
    </row>
    <row r="4321" spans="15:15" x14ac:dyDescent="0.25">
      <c r="O4321" s="1"/>
    </row>
    <row r="4322" spans="15:15" x14ac:dyDescent="0.25">
      <c r="O4322" s="1"/>
    </row>
    <row r="4323" spans="15:15" x14ac:dyDescent="0.25">
      <c r="O4323" s="1"/>
    </row>
    <row r="4324" spans="15:15" x14ac:dyDescent="0.25">
      <c r="O4324" s="1"/>
    </row>
    <row r="4325" spans="15:15" x14ac:dyDescent="0.25">
      <c r="O4325" s="1"/>
    </row>
    <row r="4326" spans="15:15" x14ac:dyDescent="0.25">
      <c r="O4326" s="1"/>
    </row>
    <row r="4327" spans="15:15" x14ac:dyDescent="0.25">
      <c r="O4327" s="1"/>
    </row>
    <row r="4328" spans="15:15" x14ac:dyDescent="0.25">
      <c r="O4328" s="1"/>
    </row>
    <row r="4329" spans="15:15" x14ac:dyDescent="0.25">
      <c r="O4329" s="1"/>
    </row>
    <row r="4330" spans="15:15" x14ac:dyDescent="0.25">
      <c r="O4330" s="1"/>
    </row>
    <row r="4331" spans="15:15" x14ac:dyDescent="0.25">
      <c r="O4331" s="1"/>
    </row>
    <row r="4332" spans="15:15" x14ac:dyDescent="0.25">
      <c r="O4332" s="1"/>
    </row>
    <row r="4333" spans="15:15" x14ac:dyDescent="0.25">
      <c r="O4333" s="1"/>
    </row>
    <row r="4334" spans="15:15" x14ac:dyDescent="0.25">
      <c r="O4334" s="1"/>
    </row>
    <row r="4335" spans="15:15" x14ac:dyDescent="0.25">
      <c r="O4335" s="1"/>
    </row>
    <row r="4336" spans="15:15" x14ac:dyDescent="0.25">
      <c r="O4336" s="1"/>
    </row>
    <row r="4337" spans="15:15" x14ac:dyDescent="0.25">
      <c r="O4337" s="1"/>
    </row>
    <row r="4338" spans="15:15" x14ac:dyDescent="0.25">
      <c r="O4338" s="1"/>
    </row>
    <row r="4339" spans="15:15" x14ac:dyDescent="0.25">
      <c r="O4339" s="1"/>
    </row>
    <row r="4340" spans="15:15" x14ac:dyDescent="0.25">
      <c r="O4340" s="1"/>
    </row>
    <row r="4341" spans="15:15" x14ac:dyDescent="0.25">
      <c r="O4341" s="1"/>
    </row>
    <row r="4342" spans="15:15" x14ac:dyDescent="0.25">
      <c r="O4342" s="1"/>
    </row>
    <row r="4343" spans="15:15" x14ac:dyDescent="0.25">
      <c r="O4343" s="1"/>
    </row>
    <row r="4344" spans="15:15" x14ac:dyDescent="0.25">
      <c r="O4344" s="1"/>
    </row>
    <row r="4345" spans="15:15" x14ac:dyDescent="0.25">
      <c r="O4345" s="1"/>
    </row>
    <row r="4346" spans="15:15" x14ac:dyDescent="0.25">
      <c r="O4346" s="1"/>
    </row>
    <row r="4347" spans="15:15" x14ac:dyDescent="0.25">
      <c r="O4347" s="1"/>
    </row>
    <row r="4348" spans="15:15" x14ac:dyDescent="0.25">
      <c r="O4348" s="1"/>
    </row>
    <row r="4349" spans="15:15" x14ac:dyDescent="0.25">
      <c r="O4349" s="1"/>
    </row>
    <row r="4350" spans="15:15" x14ac:dyDescent="0.25">
      <c r="O4350" s="1"/>
    </row>
    <row r="4351" spans="15:15" x14ac:dyDescent="0.25">
      <c r="O4351" s="1"/>
    </row>
    <row r="4352" spans="15:15" x14ac:dyDescent="0.25">
      <c r="O4352" s="1"/>
    </row>
    <row r="4353" spans="15:15" x14ac:dyDescent="0.25">
      <c r="O4353" s="1"/>
    </row>
    <row r="4354" spans="15:15" x14ac:dyDescent="0.25">
      <c r="O4354" s="1"/>
    </row>
    <row r="4355" spans="15:15" x14ac:dyDescent="0.25">
      <c r="O4355" s="1"/>
    </row>
    <row r="4356" spans="15:15" x14ac:dyDescent="0.25">
      <c r="O4356" s="1"/>
    </row>
    <row r="4357" spans="15:15" x14ac:dyDescent="0.25">
      <c r="O4357" s="1"/>
    </row>
    <row r="4358" spans="15:15" x14ac:dyDescent="0.25">
      <c r="O4358" s="1"/>
    </row>
    <row r="4359" spans="15:15" x14ac:dyDescent="0.25">
      <c r="O4359" s="1"/>
    </row>
    <row r="4360" spans="15:15" x14ac:dyDescent="0.25">
      <c r="O4360" s="1"/>
    </row>
    <row r="4361" spans="15:15" x14ac:dyDescent="0.25">
      <c r="O4361" s="1"/>
    </row>
    <row r="4362" spans="15:15" x14ac:dyDescent="0.25">
      <c r="O4362" s="1"/>
    </row>
    <row r="4363" spans="15:15" x14ac:dyDescent="0.25">
      <c r="O4363" s="1"/>
    </row>
    <row r="4364" spans="15:15" x14ac:dyDescent="0.25">
      <c r="O4364" s="1"/>
    </row>
    <row r="4365" spans="15:15" x14ac:dyDescent="0.25">
      <c r="O4365" s="1"/>
    </row>
    <row r="4366" spans="15:15" x14ac:dyDescent="0.25">
      <c r="O4366" s="1"/>
    </row>
    <row r="4367" spans="15:15" x14ac:dyDescent="0.25">
      <c r="O4367" s="1"/>
    </row>
    <row r="4368" spans="15:15" x14ac:dyDescent="0.25">
      <c r="O4368" s="1"/>
    </row>
    <row r="4369" spans="15:15" x14ac:dyDescent="0.25">
      <c r="O4369" s="1"/>
    </row>
    <row r="4370" spans="15:15" x14ac:dyDescent="0.25">
      <c r="O4370" s="1"/>
    </row>
    <row r="4371" spans="15:15" x14ac:dyDescent="0.25">
      <c r="O4371" s="1"/>
    </row>
    <row r="4372" spans="15:15" x14ac:dyDescent="0.25">
      <c r="O4372" s="1"/>
    </row>
    <row r="4373" spans="15:15" x14ac:dyDescent="0.25">
      <c r="O4373" s="1"/>
    </row>
    <row r="4374" spans="15:15" x14ac:dyDescent="0.25">
      <c r="O4374" s="1"/>
    </row>
    <row r="4375" spans="15:15" x14ac:dyDescent="0.25">
      <c r="O4375" s="1"/>
    </row>
    <row r="4376" spans="15:15" x14ac:dyDescent="0.25">
      <c r="O4376" s="1"/>
    </row>
    <row r="4377" spans="15:15" x14ac:dyDescent="0.25">
      <c r="O4377" s="1"/>
    </row>
    <row r="4378" spans="15:15" x14ac:dyDescent="0.25">
      <c r="O4378" s="1"/>
    </row>
    <row r="4379" spans="15:15" x14ac:dyDescent="0.25">
      <c r="O4379" s="1"/>
    </row>
    <row r="4380" spans="15:15" x14ac:dyDescent="0.25">
      <c r="O4380" s="1"/>
    </row>
    <row r="4381" spans="15:15" x14ac:dyDescent="0.25">
      <c r="O4381" s="1"/>
    </row>
    <row r="4382" spans="15:15" x14ac:dyDescent="0.25">
      <c r="O4382" s="1"/>
    </row>
    <row r="4383" spans="15:15" x14ac:dyDescent="0.25">
      <c r="O4383" s="1"/>
    </row>
    <row r="4384" spans="15:15" x14ac:dyDescent="0.25">
      <c r="O4384" s="1"/>
    </row>
    <row r="4385" spans="15:15" x14ac:dyDescent="0.25">
      <c r="O4385" s="1"/>
    </row>
    <row r="4386" spans="15:15" x14ac:dyDescent="0.25">
      <c r="O4386" s="1"/>
    </row>
    <row r="4387" spans="15:15" x14ac:dyDescent="0.25">
      <c r="O4387" s="1"/>
    </row>
    <row r="4388" spans="15:15" x14ac:dyDescent="0.25">
      <c r="O4388" s="1"/>
    </row>
    <row r="4389" spans="15:15" x14ac:dyDescent="0.25">
      <c r="O4389" s="1"/>
    </row>
    <row r="4390" spans="15:15" x14ac:dyDescent="0.25">
      <c r="O4390" s="1"/>
    </row>
    <row r="4391" spans="15:15" x14ac:dyDescent="0.25">
      <c r="O4391" s="1"/>
    </row>
    <row r="4392" spans="15:15" x14ac:dyDescent="0.25">
      <c r="O4392" s="1"/>
    </row>
    <row r="4393" spans="15:15" x14ac:dyDescent="0.25">
      <c r="O4393" s="1"/>
    </row>
    <row r="4394" spans="15:15" x14ac:dyDescent="0.25">
      <c r="O4394" s="1"/>
    </row>
    <row r="4395" spans="15:15" x14ac:dyDescent="0.25">
      <c r="O4395" s="1"/>
    </row>
    <row r="4396" spans="15:15" x14ac:dyDescent="0.25">
      <c r="O4396" s="1"/>
    </row>
    <row r="4397" spans="15:15" x14ac:dyDescent="0.25">
      <c r="O4397" s="1"/>
    </row>
    <row r="4398" spans="15:15" x14ac:dyDescent="0.25">
      <c r="O4398" s="1"/>
    </row>
    <row r="4399" spans="15:15" x14ac:dyDescent="0.25">
      <c r="O4399" s="1"/>
    </row>
    <row r="4400" spans="15:15" x14ac:dyDescent="0.25">
      <c r="O4400" s="1"/>
    </row>
    <row r="4401" spans="15:15" x14ac:dyDescent="0.25">
      <c r="O4401" s="1"/>
    </row>
    <row r="4402" spans="15:15" x14ac:dyDescent="0.25">
      <c r="O4402" s="1"/>
    </row>
    <row r="4403" spans="15:15" x14ac:dyDescent="0.25">
      <c r="O4403" s="1"/>
    </row>
    <row r="4404" spans="15:15" x14ac:dyDescent="0.25">
      <c r="O4404" s="1"/>
    </row>
    <row r="4405" spans="15:15" x14ac:dyDescent="0.25">
      <c r="O4405" s="1"/>
    </row>
    <row r="4406" spans="15:15" x14ac:dyDescent="0.25">
      <c r="O4406" s="1"/>
    </row>
    <row r="4407" spans="15:15" x14ac:dyDescent="0.25">
      <c r="O4407" s="1"/>
    </row>
    <row r="4408" spans="15:15" x14ac:dyDescent="0.25">
      <c r="O4408" s="1"/>
    </row>
    <row r="4409" spans="15:15" x14ac:dyDescent="0.25">
      <c r="O4409" s="1"/>
    </row>
    <row r="4410" spans="15:15" x14ac:dyDescent="0.25">
      <c r="O4410" s="1"/>
    </row>
    <row r="4411" spans="15:15" x14ac:dyDescent="0.25">
      <c r="O4411" s="1"/>
    </row>
    <row r="4412" spans="15:15" x14ac:dyDescent="0.25">
      <c r="O4412" s="1"/>
    </row>
    <row r="4413" spans="15:15" x14ac:dyDescent="0.25">
      <c r="O4413" s="1"/>
    </row>
    <row r="4414" spans="15:15" x14ac:dyDescent="0.25">
      <c r="O4414" s="1"/>
    </row>
    <row r="4415" spans="15:15" x14ac:dyDescent="0.25">
      <c r="O4415" s="1"/>
    </row>
    <row r="4416" spans="15:15" x14ac:dyDescent="0.25">
      <c r="O4416" s="1"/>
    </row>
    <row r="4417" spans="15:15" x14ac:dyDescent="0.25">
      <c r="O4417" s="1"/>
    </row>
    <row r="4418" spans="15:15" x14ac:dyDescent="0.25">
      <c r="O4418" s="1"/>
    </row>
    <row r="4419" spans="15:15" x14ac:dyDescent="0.25">
      <c r="O4419" s="1"/>
    </row>
    <row r="4420" spans="15:15" x14ac:dyDescent="0.25">
      <c r="O4420" s="1"/>
    </row>
    <row r="4421" spans="15:15" x14ac:dyDescent="0.25">
      <c r="O4421" s="1"/>
    </row>
    <row r="4422" spans="15:15" x14ac:dyDescent="0.25">
      <c r="O4422" s="1"/>
    </row>
    <row r="4423" spans="15:15" x14ac:dyDescent="0.25">
      <c r="O4423" s="1"/>
    </row>
    <row r="4424" spans="15:15" x14ac:dyDescent="0.25">
      <c r="O4424" s="1"/>
    </row>
    <row r="4425" spans="15:15" x14ac:dyDescent="0.25">
      <c r="O4425" s="1"/>
    </row>
    <row r="4426" spans="15:15" x14ac:dyDescent="0.25">
      <c r="O4426" s="1"/>
    </row>
    <row r="4427" spans="15:15" x14ac:dyDescent="0.25">
      <c r="O4427" s="1"/>
    </row>
    <row r="4428" spans="15:15" x14ac:dyDescent="0.25">
      <c r="O4428" s="1"/>
    </row>
    <row r="4429" spans="15:15" x14ac:dyDescent="0.25">
      <c r="O4429" s="1"/>
    </row>
    <row r="4430" spans="15:15" x14ac:dyDescent="0.25">
      <c r="O4430" s="1"/>
    </row>
    <row r="4431" spans="15:15" x14ac:dyDescent="0.25">
      <c r="O4431" s="1"/>
    </row>
    <row r="4432" spans="15:15" x14ac:dyDescent="0.25">
      <c r="O4432" s="1"/>
    </row>
    <row r="4433" spans="15:15" x14ac:dyDescent="0.25">
      <c r="O4433" s="1"/>
    </row>
    <row r="4434" spans="15:15" x14ac:dyDescent="0.25">
      <c r="O4434" s="1"/>
    </row>
    <row r="4435" spans="15:15" x14ac:dyDescent="0.25">
      <c r="O4435" s="1"/>
    </row>
    <row r="4436" spans="15:15" x14ac:dyDescent="0.25">
      <c r="O4436" s="1"/>
    </row>
    <row r="4437" spans="15:15" x14ac:dyDescent="0.25">
      <c r="O4437" s="1"/>
    </row>
    <row r="4438" spans="15:15" x14ac:dyDescent="0.25">
      <c r="O4438" s="1"/>
    </row>
    <row r="4439" spans="15:15" x14ac:dyDescent="0.25">
      <c r="O4439" s="1"/>
    </row>
    <row r="4440" spans="15:15" x14ac:dyDescent="0.25">
      <c r="O4440" s="1"/>
    </row>
    <row r="4441" spans="15:15" x14ac:dyDescent="0.25">
      <c r="O4441" s="1"/>
    </row>
    <row r="4442" spans="15:15" x14ac:dyDescent="0.25">
      <c r="O4442" s="1"/>
    </row>
    <row r="4443" spans="15:15" x14ac:dyDescent="0.25">
      <c r="O4443" s="1"/>
    </row>
    <row r="4444" spans="15:15" x14ac:dyDescent="0.25">
      <c r="O4444" s="1"/>
    </row>
    <row r="4445" spans="15:15" x14ac:dyDescent="0.25">
      <c r="O4445" s="1"/>
    </row>
    <row r="4446" spans="15:15" x14ac:dyDescent="0.25">
      <c r="O4446" s="1"/>
    </row>
    <row r="4447" spans="15:15" x14ac:dyDescent="0.25">
      <c r="O4447" s="1"/>
    </row>
    <row r="4448" spans="15:15" x14ac:dyDescent="0.25">
      <c r="O4448" s="1"/>
    </row>
    <row r="4449" spans="15:15" x14ac:dyDescent="0.25">
      <c r="O4449" s="1"/>
    </row>
    <row r="4450" spans="15:15" x14ac:dyDescent="0.25">
      <c r="O4450" s="1"/>
    </row>
    <row r="4451" spans="15:15" x14ac:dyDescent="0.25">
      <c r="O4451" s="1"/>
    </row>
    <row r="4452" spans="15:15" x14ac:dyDescent="0.25">
      <c r="O4452" s="1"/>
    </row>
    <row r="4453" spans="15:15" x14ac:dyDescent="0.25">
      <c r="O4453" s="1"/>
    </row>
    <row r="4454" spans="15:15" x14ac:dyDescent="0.25">
      <c r="O4454" s="1"/>
    </row>
    <row r="4455" spans="15:15" x14ac:dyDescent="0.25">
      <c r="O4455" s="1"/>
    </row>
    <row r="4456" spans="15:15" x14ac:dyDescent="0.25">
      <c r="O4456" s="1"/>
    </row>
    <row r="4457" spans="15:15" x14ac:dyDescent="0.25">
      <c r="O4457" s="1"/>
    </row>
    <row r="4458" spans="15:15" x14ac:dyDescent="0.25">
      <c r="O4458" s="1"/>
    </row>
    <row r="4459" spans="15:15" x14ac:dyDescent="0.25">
      <c r="O4459" s="1"/>
    </row>
    <row r="4460" spans="15:15" x14ac:dyDescent="0.25">
      <c r="O4460" s="1"/>
    </row>
    <row r="4461" spans="15:15" x14ac:dyDescent="0.25">
      <c r="O4461" s="1"/>
    </row>
    <row r="4462" spans="15:15" x14ac:dyDescent="0.25">
      <c r="O4462" s="1"/>
    </row>
    <row r="4463" spans="15:15" x14ac:dyDescent="0.25">
      <c r="O4463" s="1"/>
    </row>
    <row r="4464" spans="15:15" x14ac:dyDescent="0.25">
      <c r="O4464" s="1"/>
    </row>
    <row r="4465" spans="15:15" x14ac:dyDescent="0.25">
      <c r="O4465" s="1"/>
    </row>
    <row r="4466" spans="15:15" x14ac:dyDescent="0.25">
      <c r="O4466" s="1"/>
    </row>
    <row r="4467" spans="15:15" x14ac:dyDescent="0.25">
      <c r="O4467" s="1"/>
    </row>
    <row r="4468" spans="15:15" x14ac:dyDescent="0.25">
      <c r="O4468" s="1"/>
    </row>
    <row r="4469" spans="15:15" x14ac:dyDescent="0.25">
      <c r="O4469" s="1"/>
    </row>
    <row r="4470" spans="15:15" x14ac:dyDescent="0.25">
      <c r="O4470" s="1"/>
    </row>
    <row r="4471" spans="15:15" x14ac:dyDescent="0.25">
      <c r="O4471" s="1"/>
    </row>
    <row r="4472" spans="15:15" x14ac:dyDescent="0.25">
      <c r="O4472" s="1"/>
    </row>
    <row r="4473" spans="15:15" x14ac:dyDescent="0.25">
      <c r="O4473" s="1"/>
    </row>
    <row r="4474" spans="15:15" x14ac:dyDescent="0.25">
      <c r="O4474" s="1"/>
    </row>
    <row r="4475" spans="15:15" x14ac:dyDescent="0.25">
      <c r="O4475" s="1"/>
    </row>
    <row r="4476" spans="15:15" x14ac:dyDescent="0.25">
      <c r="O4476" s="1"/>
    </row>
    <row r="4477" spans="15:15" x14ac:dyDescent="0.25">
      <c r="O4477" s="1"/>
    </row>
    <row r="4478" spans="15:15" x14ac:dyDescent="0.25">
      <c r="O4478" s="1"/>
    </row>
    <row r="4479" spans="15:15" x14ac:dyDescent="0.25">
      <c r="O4479" s="1"/>
    </row>
    <row r="4480" spans="15:15" x14ac:dyDescent="0.25">
      <c r="O4480" s="1"/>
    </row>
    <row r="4481" spans="15:15" x14ac:dyDescent="0.25">
      <c r="O4481" s="1"/>
    </row>
    <row r="4482" spans="15:15" x14ac:dyDescent="0.25">
      <c r="O4482" s="1"/>
    </row>
    <row r="4483" spans="15:15" x14ac:dyDescent="0.25">
      <c r="O4483" s="1"/>
    </row>
    <row r="4484" spans="15:15" x14ac:dyDescent="0.25">
      <c r="O4484" s="1"/>
    </row>
    <row r="4485" spans="15:15" x14ac:dyDescent="0.25">
      <c r="O4485" s="1"/>
    </row>
    <row r="4486" spans="15:15" x14ac:dyDescent="0.25">
      <c r="O4486" s="1"/>
    </row>
    <row r="4487" spans="15:15" x14ac:dyDescent="0.25">
      <c r="O4487" s="1"/>
    </row>
    <row r="4488" spans="15:15" x14ac:dyDescent="0.25">
      <c r="O4488" s="1"/>
    </row>
    <row r="4489" spans="15:15" x14ac:dyDescent="0.25">
      <c r="O4489" s="1"/>
    </row>
    <row r="4490" spans="15:15" x14ac:dyDescent="0.25">
      <c r="O4490" s="1"/>
    </row>
    <row r="4491" spans="15:15" x14ac:dyDescent="0.25">
      <c r="O4491" s="1"/>
    </row>
    <row r="4492" spans="15:15" x14ac:dyDescent="0.25">
      <c r="O4492" s="1"/>
    </row>
    <row r="4493" spans="15:15" x14ac:dyDescent="0.25">
      <c r="O4493" s="1"/>
    </row>
    <row r="4494" spans="15:15" x14ac:dyDescent="0.25">
      <c r="O4494" s="1"/>
    </row>
    <row r="4495" spans="15:15" x14ac:dyDescent="0.25">
      <c r="O4495" s="1"/>
    </row>
    <row r="4496" spans="15:15" x14ac:dyDescent="0.25">
      <c r="O4496" s="1"/>
    </row>
    <row r="4497" spans="15:15" x14ac:dyDescent="0.25">
      <c r="O4497" s="1"/>
    </row>
    <row r="4498" spans="15:15" x14ac:dyDescent="0.25">
      <c r="O4498" s="1"/>
    </row>
    <row r="4499" spans="15:15" x14ac:dyDescent="0.25">
      <c r="O4499" s="1"/>
    </row>
    <row r="4500" spans="15:15" x14ac:dyDescent="0.25">
      <c r="O4500" s="1"/>
    </row>
    <row r="4501" spans="15:15" x14ac:dyDescent="0.25">
      <c r="O4501" s="1"/>
    </row>
    <row r="4502" spans="15:15" x14ac:dyDescent="0.25">
      <c r="O4502" s="1"/>
    </row>
    <row r="4503" spans="15:15" x14ac:dyDescent="0.25">
      <c r="O4503" s="1"/>
    </row>
    <row r="4504" spans="15:15" x14ac:dyDescent="0.25">
      <c r="O4504" s="1"/>
    </row>
    <row r="4505" spans="15:15" x14ac:dyDescent="0.25">
      <c r="O4505" s="1"/>
    </row>
    <row r="4506" spans="15:15" x14ac:dyDescent="0.25">
      <c r="O4506" s="1"/>
    </row>
    <row r="4507" spans="15:15" x14ac:dyDescent="0.25">
      <c r="O4507" s="1"/>
    </row>
    <row r="4508" spans="15:15" x14ac:dyDescent="0.25">
      <c r="O4508" s="1"/>
    </row>
    <row r="4509" spans="15:15" x14ac:dyDescent="0.25">
      <c r="O4509" s="1"/>
    </row>
    <row r="4510" spans="15:15" x14ac:dyDescent="0.25">
      <c r="O4510" s="1"/>
    </row>
    <row r="4511" spans="15:15" x14ac:dyDescent="0.25">
      <c r="O4511" s="1"/>
    </row>
    <row r="4512" spans="15:15" x14ac:dyDescent="0.25">
      <c r="O4512" s="1"/>
    </row>
    <row r="4513" spans="15:15" x14ac:dyDescent="0.25">
      <c r="O4513" s="1"/>
    </row>
    <row r="4514" spans="15:15" x14ac:dyDescent="0.25">
      <c r="O4514" s="1"/>
    </row>
    <row r="4515" spans="15:15" x14ac:dyDescent="0.25">
      <c r="O4515" s="1"/>
    </row>
    <row r="4516" spans="15:15" x14ac:dyDescent="0.25">
      <c r="O4516" s="1"/>
    </row>
    <row r="4517" spans="15:15" x14ac:dyDescent="0.25">
      <c r="O4517" s="1"/>
    </row>
    <row r="4518" spans="15:15" x14ac:dyDescent="0.25">
      <c r="O4518" s="1"/>
    </row>
    <row r="4519" spans="15:15" x14ac:dyDescent="0.25">
      <c r="O4519" s="1"/>
    </row>
    <row r="4520" spans="15:15" x14ac:dyDescent="0.25">
      <c r="O4520" s="1"/>
    </row>
    <row r="4521" spans="15:15" x14ac:dyDescent="0.25">
      <c r="O4521" s="1"/>
    </row>
    <row r="4522" spans="15:15" x14ac:dyDescent="0.25">
      <c r="O4522" s="1"/>
    </row>
    <row r="4523" spans="15:15" x14ac:dyDescent="0.25">
      <c r="O4523" s="1"/>
    </row>
    <row r="4524" spans="15:15" x14ac:dyDescent="0.25">
      <c r="O4524" s="1"/>
    </row>
    <row r="4525" spans="15:15" x14ac:dyDescent="0.25">
      <c r="O4525" s="1"/>
    </row>
    <row r="4526" spans="15:15" x14ac:dyDescent="0.25">
      <c r="O4526" s="1"/>
    </row>
    <row r="4527" spans="15:15" x14ac:dyDescent="0.25">
      <c r="O4527" s="1"/>
    </row>
    <row r="4528" spans="15:15" x14ac:dyDescent="0.25">
      <c r="O4528" s="1"/>
    </row>
    <row r="4529" spans="15:15" x14ac:dyDescent="0.25">
      <c r="O4529" s="1"/>
    </row>
    <row r="4530" spans="15:15" x14ac:dyDescent="0.25">
      <c r="O4530" s="1"/>
    </row>
    <row r="4531" spans="15:15" x14ac:dyDescent="0.25">
      <c r="O4531" s="1"/>
    </row>
    <row r="4532" spans="15:15" x14ac:dyDescent="0.25">
      <c r="O4532" s="1"/>
    </row>
    <row r="4533" spans="15:15" x14ac:dyDescent="0.25">
      <c r="O4533" s="1"/>
    </row>
    <row r="4534" spans="15:15" x14ac:dyDescent="0.25">
      <c r="O4534" s="1"/>
    </row>
    <row r="4535" spans="15:15" x14ac:dyDescent="0.25">
      <c r="O4535" s="1"/>
    </row>
    <row r="4536" spans="15:15" x14ac:dyDescent="0.25">
      <c r="O4536" s="1"/>
    </row>
    <row r="4537" spans="15:15" x14ac:dyDescent="0.25">
      <c r="O4537" s="1"/>
    </row>
    <row r="4538" spans="15:15" x14ac:dyDescent="0.25">
      <c r="O4538" s="1"/>
    </row>
    <row r="4539" spans="15:15" x14ac:dyDescent="0.25">
      <c r="O4539" s="1"/>
    </row>
    <row r="4540" spans="15:15" x14ac:dyDescent="0.25">
      <c r="O4540" s="1"/>
    </row>
    <row r="4541" spans="15:15" x14ac:dyDescent="0.25">
      <c r="O4541" s="1"/>
    </row>
    <row r="4542" spans="15:15" x14ac:dyDescent="0.25">
      <c r="O4542" s="1"/>
    </row>
    <row r="4543" spans="15:15" x14ac:dyDescent="0.25">
      <c r="O4543" s="1"/>
    </row>
    <row r="4544" spans="15:15" x14ac:dyDescent="0.25">
      <c r="O4544" s="1"/>
    </row>
    <row r="4545" spans="15:15" x14ac:dyDescent="0.25">
      <c r="O4545" s="1"/>
    </row>
    <row r="4546" spans="15:15" x14ac:dyDescent="0.25">
      <c r="O4546" s="1"/>
    </row>
    <row r="4547" spans="15:15" x14ac:dyDescent="0.25">
      <c r="O4547" s="1"/>
    </row>
    <row r="4548" spans="15:15" x14ac:dyDescent="0.25">
      <c r="O4548" s="1"/>
    </row>
    <row r="4549" spans="15:15" x14ac:dyDescent="0.25">
      <c r="O4549" s="1"/>
    </row>
    <row r="4550" spans="15:15" x14ac:dyDescent="0.25">
      <c r="O4550" s="1"/>
    </row>
    <row r="4551" spans="15:15" x14ac:dyDescent="0.25">
      <c r="O4551" s="1"/>
    </row>
    <row r="4552" spans="15:15" x14ac:dyDescent="0.25">
      <c r="O4552" s="1"/>
    </row>
    <row r="4553" spans="15:15" x14ac:dyDescent="0.25">
      <c r="O4553" s="1"/>
    </row>
    <row r="4554" spans="15:15" x14ac:dyDescent="0.25">
      <c r="O4554" s="1"/>
    </row>
    <row r="4555" spans="15:15" x14ac:dyDescent="0.25">
      <c r="O4555" s="1"/>
    </row>
    <row r="4556" spans="15:15" x14ac:dyDescent="0.25">
      <c r="O4556" s="1"/>
    </row>
    <row r="4557" spans="15:15" x14ac:dyDescent="0.25">
      <c r="O4557" s="1"/>
    </row>
    <row r="4558" spans="15:15" x14ac:dyDescent="0.25">
      <c r="O4558" s="1"/>
    </row>
    <row r="4559" spans="15:15" x14ac:dyDescent="0.25">
      <c r="O4559" s="1"/>
    </row>
    <row r="4560" spans="15:15" x14ac:dyDescent="0.25">
      <c r="O4560" s="1"/>
    </row>
    <row r="4561" spans="15:15" x14ac:dyDescent="0.25">
      <c r="O4561" s="1"/>
    </row>
    <row r="4562" spans="15:15" x14ac:dyDescent="0.25">
      <c r="O4562" s="1"/>
    </row>
    <row r="4563" spans="15:15" x14ac:dyDescent="0.25">
      <c r="O4563" s="1"/>
    </row>
    <row r="4564" spans="15:15" x14ac:dyDescent="0.25">
      <c r="O4564" s="1"/>
    </row>
    <row r="4565" spans="15:15" x14ac:dyDescent="0.25">
      <c r="O4565" s="1"/>
    </row>
    <row r="4566" spans="15:15" x14ac:dyDescent="0.25">
      <c r="O4566" s="1"/>
    </row>
    <row r="4567" spans="15:15" x14ac:dyDescent="0.25">
      <c r="O4567" s="1"/>
    </row>
    <row r="4568" spans="15:15" x14ac:dyDescent="0.25">
      <c r="O4568" s="1"/>
    </row>
    <row r="4569" spans="15:15" x14ac:dyDescent="0.25">
      <c r="O4569" s="1"/>
    </row>
    <row r="4570" spans="15:15" x14ac:dyDescent="0.25">
      <c r="O4570" s="1"/>
    </row>
    <row r="4571" spans="15:15" x14ac:dyDescent="0.25">
      <c r="O4571" s="1"/>
    </row>
    <row r="4572" spans="15:15" x14ac:dyDescent="0.25">
      <c r="O4572" s="1"/>
    </row>
    <row r="4573" spans="15:15" x14ac:dyDescent="0.25">
      <c r="O4573" s="1"/>
    </row>
    <row r="4574" spans="15:15" x14ac:dyDescent="0.25">
      <c r="O4574" s="1"/>
    </row>
    <row r="4575" spans="15:15" x14ac:dyDescent="0.25">
      <c r="O4575" s="1"/>
    </row>
    <row r="4576" spans="15:15" x14ac:dyDescent="0.25">
      <c r="O4576" s="1"/>
    </row>
    <row r="4577" spans="15:15" x14ac:dyDescent="0.25">
      <c r="O4577" s="1"/>
    </row>
    <row r="4578" spans="15:15" x14ac:dyDescent="0.25">
      <c r="O4578" s="1"/>
    </row>
    <row r="4579" spans="15:15" x14ac:dyDescent="0.25">
      <c r="O4579" s="1"/>
    </row>
    <row r="4580" spans="15:15" x14ac:dyDescent="0.25">
      <c r="O4580" s="1"/>
    </row>
    <row r="4581" spans="15:15" x14ac:dyDescent="0.25">
      <c r="O4581" s="1"/>
    </row>
    <row r="4582" spans="15:15" x14ac:dyDescent="0.25">
      <c r="O4582" s="1"/>
    </row>
    <row r="4583" spans="15:15" x14ac:dyDescent="0.25">
      <c r="O4583" s="1"/>
    </row>
    <row r="4584" spans="15:15" x14ac:dyDescent="0.25">
      <c r="O4584" s="1"/>
    </row>
    <row r="4585" spans="15:15" x14ac:dyDescent="0.25">
      <c r="O4585" s="1"/>
    </row>
    <row r="4586" spans="15:15" x14ac:dyDescent="0.25">
      <c r="O4586" s="1"/>
    </row>
    <row r="4587" spans="15:15" x14ac:dyDescent="0.25">
      <c r="O4587" s="1"/>
    </row>
    <row r="4588" spans="15:15" x14ac:dyDescent="0.25">
      <c r="O4588" s="1"/>
    </row>
    <row r="4589" spans="15:15" x14ac:dyDescent="0.25">
      <c r="O4589" s="1"/>
    </row>
    <row r="4590" spans="15:15" x14ac:dyDescent="0.25">
      <c r="O4590" s="1"/>
    </row>
    <row r="4591" spans="15:15" x14ac:dyDescent="0.25">
      <c r="O4591" s="1"/>
    </row>
    <row r="4592" spans="15:15" x14ac:dyDescent="0.25">
      <c r="O4592" s="1"/>
    </row>
    <row r="4593" spans="15:15" x14ac:dyDescent="0.25">
      <c r="O4593" s="1"/>
    </row>
    <row r="4594" spans="15:15" x14ac:dyDescent="0.25">
      <c r="O4594" s="1"/>
    </row>
    <row r="4595" spans="15:15" x14ac:dyDescent="0.25">
      <c r="O4595" s="1"/>
    </row>
    <row r="4596" spans="15:15" x14ac:dyDescent="0.25">
      <c r="O4596" s="1"/>
    </row>
    <row r="4597" spans="15:15" x14ac:dyDescent="0.25">
      <c r="O4597" s="1"/>
    </row>
    <row r="4598" spans="15:15" x14ac:dyDescent="0.25">
      <c r="O4598" s="1"/>
    </row>
    <row r="4599" spans="15:15" x14ac:dyDescent="0.25">
      <c r="O4599" s="1"/>
    </row>
    <row r="4600" spans="15:15" x14ac:dyDescent="0.25">
      <c r="O4600" s="1"/>
    </row>
    <row r="4601" spans="15:15" x14ac:dyDescent="0.25">
      <c r="O4601" s="1"/>
    </row>
    <row r="4602" spans="15:15" x14ac:dyDescent="0.25">
      <c r="O4602" s="1"/>
    </row>
    <row r="4603" spans="15:15" x14ac:dyDescent="0.25">
      <c r="O4603" s="1"/>
    </row>
    <row r="4604" spans="15:15" x14ac:dyDescent="0.25">
      <c r="O4604" s="1"/>
    </row>
    <row r="4605" spans="15:15" x14ac:dyDescent="0.25">
      <c r="O4605" s="1"/>
    </row>
    <row r="4606" spans="15:15" x14ac:dyDescent="0.25">
      <c r="O4606" s="1"/>
    </row>
    <row r="4607" spans="15:15" x14ac:dyDescent="0.25">
      <c r="O4607" s="1"/>
    </row>
    <row r="4608" spans="15:15" x14ac:dyDescent="0.25">
      <c r="O4608" s="1"/>
    </row>
    <row r="4609" spans="15:15" x14ac:dyDescent="0.25">
      <c r="O4609" s="1"/>
    </row>
    <row r="4610" spans="15:15" x14ac:dyDescent="0.25">
      <c r="O4610" s="1"/>
    </row>
    <row r="4611" spans="15:15" x14ac:dyDescent="0.25">
      <c r="O4611" s="1"/>
    </row>
    <row r="4612" spans="15:15" x14ac:dyDescent="0.25">
      <c r="O4612" s="1"/>
    </row>
    <row r="4613" spans="15:15" x14ac:dyDescent="0.25">
      <c r="O4613" s="1"/>
    </row>
    <row r="4614" spans="15:15" x14ac:dyDescent="0.25">
      <c r="O4614" s="1"/>
    </row>
    <row r="4615" spans="15:15" x14ac:dyDescent="0.25">
      <c r="O4615" s="1"/>
    </row>
    <row r="4616" spans="15:15" x14ac:dyDescent="0.25">
      <c r="O4616" s="1"/>
    </row>
    <row r="4617" spans="15:15" x14ac:dyDescent="0.25">
      <c r="O4617" s="1"/>
    </row>
    <row r="4618" spans="15:15" x14ac:dyDescent="0.25">
      <c r="O4618" s="1"/>
    </row>
    <row r="4619" spans="15:15" x14ac:dyDescent="0.25">
      <c r="O4619" s="1"/>
    </row>
    <row r="4620" spans="15:15" x14ac:dyDescent="0.25">
      <c r="O4620" s="1"/>
    </row>
    <row r="4621" spans="15:15" x14ac:dyDescent="0.25">
      <c r="O4621" s="1"/>
    </row>
    <row r="4622" spans="15:15" x14ac:dyDescent="0.25">
      <c r="O4622" s="1"/>
    </row>
    <row r="4623" spans="15:15" x14ac:dyDescent="0.25">
      <c r="O4623" s="1"/>
    </row>
    <row r="4624" spans="15:15" x14ac:dyDescent="0.25">
      <c r="O4624" s="1"/>
    </row>
    <row r="4625" spans="15:15" x14ac:dyDescent="0.25">
      <c r="O4625" s="1"/>
    </row>
    <row r="4626" spans="15:15" x14ac:dyDescent="0.25">
      <c r="O4626" s="1"/>
    </row>
    <row r="4627" spans="15:15" x14ac:dyDescent="0.25">
      <c r="O4627" s="1"/>
    </row>
    <row r="4628" spans="15:15" x14ac:dyDescent="0.25">
      <c r="O4628" s="1"/>
    </row>
    <row r="4629" spans="15:15" x14ac:dyDescent="0.25">
      <c r="O4629" s="1"/>
    </row>
    <row r="4630" spans="15:15" x14ac:dyDescent="0.25">
      <c r="O4630" s="1"/>
    </row>
    <row r="4631" spans="15:15" x14ac:dyDescent="0.25">
      <c r="O4631" s="1"/>
    </row>
    <row r="4632" spans="15:15" x14ac:dyDescent="0.25">
      <c r="O4632" s="1"/>
    </row>
    <row r="4633" spans="15:15" x14ac:dyDescent="0.25">
      <c r="O4633" s="1"/>
    </row>
    <row r="4634" spans="15:15" x14ac:dyDescent="0.25">
      <c r="O4634" s="1"/>
    </row>
    <row r="4635" spans="15:15" x14ac:dyDescent="0.25">
      <c r="O4635" s="1"/>
    </row>
    <row r="4636" spans="15:15" x14ac:dyDescent="0.25">
      <c r="O4636" s="1"/>
    </row>
    <row r="4637" spans="15:15" x14ac:dyDescent="0.25">
      <c r="O4637" s="1"/>
    </row>
    <row r="4638" spans="15:15" x14ac:dyDescent="0.25">
      <c r="O4638" s="1"/>
    </row>
    <row r="4639" spans="15:15" x14ac:dyDescent="0.25">
      <c r="O4639" s="1"/>
    </row>
    <row r="4640" spans="15:15" x14ac:dyDescent="0.25">
      <c r="O4640" s="1"/>
    </row>
    <row r="4641" spans="15:15" x14ac:dyDescent="0.25">
      <c r="O4641" s="1"/>
    </row>
    <row r="4642" spans="15:15" x14ac:dyDescent="0.25">
      <c r="O4642" s="1"/>
    </row>
    <row r="4643" spans="15:15" x14ac:dyDescent="0.25">
      <c r="O4643" s="1"/>
    </row>
    <row r="4644" spans="15:15" x14ac:dyDescent="0.25">
      <c r="O4644" s="1"/>
    </row>
    <row r="4645" spans="15:15" x14ac:dyDescent="0.25">
      <c r="O4645" s="1"/>
    </row>
    <row r="4646" spans="15:15" x14ac:dyDescent="0.25">
      <c r="O4646" s="1"/>
    </row>
    <row r="4647" spans="15:15" x14ac:dyDescent="0.25">
      <c r="O4647" s="1"/>
    </row>
    <row r="4648" spans="15:15" x14ac:dyDescent="0.25">
      <c r="O4648" s="1"/>
    </row>
    <row r="4649" spans="15:15" x14ac:dyDescent="0.25">
      <c r="O4649" s="1"/>
    </row>
    <row r="4650" spans="15:15" x14ac:dyDescent="0.25">
      <c r="O4650" s="1"/>
    </row>
    <row r="4651" spans="15:15" x14ac:dyDescent="0.25">
      <c r="O4651" s="1"/>
    </row>
    <row r="4652" spans="15:15" x14ac:dyDescent="0.25">
      <c r="O4652" s="1"/>
    </row>
    <row r="4653" spans="15:15" x14ac:dyDescent="0.25">
      <c r="O4653" s="1"/>
    </row>
    <row r="4654" spans="15:15" x14ac:dyDescent="0.25">
      <c r="O4654" s="1"/>
    </row>
    <row r="4655" spans="15:15" x14ac:dyDescent="0.25">
      <c r="O4655" s="1"/>
    </row>
    <row r="4656" spans="15:15" x14ac:dyDescent="0.25">
      <c r="O4656" s="1"/>
    </row>
    <row r="4657" spans="15:15" x14ac:dyDescent="0.25">
      <c r="O4657" s="1"/>
    </row>
    <row r="4658" spans="15:15" x14ac:dyDescent="0.25">
      <c r="O4658" s="1"/>
    </row>
    <row r="4659" spans="15:15" x14ac:dyDescent="0.25">
      <c r="O4659" s="1"/>
    </row>
    <row r="4660" spans="15:15" x14ac:dyDescent="0.25">
      <c r="O4660" s="1"/>
    </row>
    <row r="4661" spans="15:15" x14ac:dyDescent="0.25">
      <c r="O4661" s="1"/>
    </row>
    <row r="4662" spans="15:15" x14ac:dyDescent="0.25">
      <c r="O4662" s="1"/>
    </row>
    <row r="4663" spans="15:15" x14ac:dyDescent="0.25">
      <c r="O4663" s="1"/>
    </row>
    <row r="4664" spans="15:15" x14ac:dyDescent="0.25">
      <c r="O4664" s="1"/>
    </row>
    <row r="4665" spans="15:15" x14ac:dyDescent="0.25">
      <c r="O4665" s="1"/>
    </row>
    <row r="4666" spans="15:15" x14ac:dyDescent="0.25">
      <c r="O4666" s="1"/>
    </row>
    <row r="4667" spans="15:15" x14ac:dyDescent="0.25">
      <c r="O4667" s="1"/>
    </row>
    <row r="4668" spans="15:15" x14ac:dyDescent="0.25">
      <c r="O4668" s="1"/>
    </row>
    <row r="4669" spans="15:15" x14ac:dyDescent="0.25">
      <c r="O4669" s="1"/>
    </row>
    <row r="4670" spans="15:15" x14ac:dyDescent="0.25">
      <c r="O4670" s="1"/>
    </row>
    <row r="4671" spans="15:15" x14ac:dyDescent="0.25">
      <c r="O4671" s="1"/>
    </row>
    <row r="4672" spans="15:15" x14ac:dyDescent="0.25">
      <c r="O4672" s="1"/>
    </row>
    <row r="4673" spans="15:15" x14ac:dyDescent="0.25">
      <c r="O4673" s="1"/>
    </row>
    <row r="4674" spans="15:15" x14ac:dyDescent="0.25">
      <c r="O4674" s="1"/>
    </row>
    <row r="4675" spans="15:15" x14ac:dyDescent="0.25">
      <c r="O4675" s="1"/>
    </row>
    <row r="4676" spans="15:15" x14ac:dyDescent="0.25">
      <c r="O4676" s="1"/>
    </row>
    <row r="4677" spans="15:15" x14ac:dyDescent="0.25">
      <c r="O4677" s="1"/>
    </row>
    <row r="4678" spans="15:15" x14ac:dyDescent="0.25">
      <c r="O4678" s="1"/>
    </row>
    <row r="4679" spans="15:15" x14ac:dyDescent="0.25">
      <c r="O4679" s="1"/>
    </row>
    <row r="4680" spans="15:15" x14ac:dyDescent="0.25">
      <c r="O4680" s="1"/>
    </row>
    <row r="4681" spans="15:15" x14ac:dyDescent="0.25">
      <c r="O4681" s="1"/>
    </row>
    <row r="4682" spans="15:15" x14ac:dyDescent="0.25">
      <c r="O4682" s="1"/>
    </row>
    <row r="4683" spans="15:15" x14ac:dyDescent="0.25">
      <c r="O4683" s="1"/>
    </row>
    <row r="4684" spans="15:15" x14ac:dyDescent="0.25">
      <c r="O4684" s="1"/>
    </row>
    <row r="4685" spans="15:15" x14ac:dyDescent="0.25">
      <c r="O4685" s="1"/>
    </row>
    <row r="4686" spans="15:15" x14ac:dyDescent="0.25">
      <c r="O4686" s="1"/>
    </row>
    <row r="4687" spans="15:15" x14ac:dyDescent="0.25">
      <c r="O4687" s="1"/>
    </row>
    <row r="4688" spans="15:15" x14ac:dyDescent="0.25">
      <c r="O4688" s="1"/>
    </row>
    <row r="4689" spans="15:15" x14ac:dyDescent="0.25">
      <c r="O4689" s="1"/>
    </row>
    <row r="4690" spans="15:15" x14ac:dyDescent="0.25">
      <c r="O4690" s="1"/>
    </row>
    <row r="4691" spans="15:15" x14ac:dyDescent="0.25">
      <c r="O4691" s="1"/>
    </row>
    <row r="4692" spans="15:15" x14ac:dyDescent="0.25">
      <c r="O4692" s="1"/>
    </row>
    <row r="4693" spans="15:15" x14ac:dyDescent="0.25">
      <c r="O4693" s="1"/>
    </row>
    <row r="4694" spans="15:15" x14ac:dyDescent="0.25">
      <c r="O4694" s="1"/>
    </row>
    <row r="4695" spans="15:15" x14ac:dyDescent="0.25">
      <c r="O4695" s="1"/>
    </row>
    <row r="4696" spans="15:15" x14ac:dyDescent="0.25">
      <c r="O4696" s="1"/>
    </row>
    <row r="4697" spans="15:15" x14ac:dyDescent="0.25">
      <c r="O4697" s="1"/>
    </row>
    <row r="4698" spans="15:15" x14ac:dyDescent="0.25">
      <c r="O4698" s="1"/>
    </row>
    <row r="4699" spans="15:15" x14ac:dyDescent="0.25">
      <c r="O4699" s="1"/>
    </row>
    <row r="4700" spans="15:15" x14ac:dyDescent="0.25">
      <c r="O4700" s="1"/>
    </row>
    <row r="4701" spans="15:15" x14ac:dyDescent="0.25">
      <c r="O4701" s="1"/>
    </row>
    <row r="4702" spans="15:15" x14ac:dyDescent="0.25">
      <c r="O4702" s="1"/>
    </row>
    <row r="4703" spans="15:15" x14ac:dyDescent="0.25">
      <c r="O4703" s="1"/>
    </row>
    <row r="4704" spans="15:15" x14ac:dyDescent="0.25">
      <c r="O4704" s="1"/>
    </row>
    <row r="4705" spans="15:15" x14ac:dyDescent="0.25">
      <c r="O4705" s="1"/>
    </row>
    <row r="4706" spans="15:15" x14ac:dyDescent="0.25">
      <c r="O4706" s="1"/>
    </row>
    <row r="4707" spans="15:15" x14ac:dyDescent="0.25">
      <c r="O4707" s="1"/>
    </row>
    <row r="4708" spans="15:15" x14ac:dyDescent="0.25">
      <c r="O4708" s="1"/>
    </row>
    <row r="4709" spans="15:15" x14ac:dyDescent="0.25">
      <c r="O4709" s="1"/>
    </row>
    <row r="4710" spans="15:15" x14ac:dyDescent="0.25">
      <c r="O4710" s="1"/>
    </row>
    <row r="4711" spans="15:15" x14ac:dyDescent="0.25">
      <c r="O4711" s="1"/>
    </row>
    <row r="4712" spans="15:15" x14ac:dyDescent="0.25">
      <c r="O4712" s="1"/>
    </row>
    <row r="4713" spans="15:15" x14ac:dyDescent="0.25">
      <c r="O4713" s="1"/>
    </row>
    <row r="4714" spans="15:15" x14ac:dyDescent="0.25">
      <c r="O4714" s="1"/>
    </row>
    <row r="4715" spans="15:15" x14ac:dyDescent="0.25">
      <c r="O4715" s="1"/>
    </row>
    <row r="4716" spans="15:15" x14ac:dyDescent="0.25">
      <c r="O4716" s="1"/>
    </row>
    <row r="4717" spans="15:15" x14ac:dyDescent="0.25">
      <c r="O4717" s="1"/>
    </row>
    <row r="4718" spans="15:15" x14ac:dyDescent="0.25">
      <c r="O4718" s="1"/>
    </row>
    <row r="4719" spans="15:15" x14ac:dyDescent="0.25">
      <c r="O4719" s="1"/>
    </row>
    <row r="4720" spans="15:15" x14ac:dyDescent="0.25">
      <c r="O4720" s="1"/>
    </row>
    <row r="4721" spans="15:15" x14ac:dyDescent="0.25">
      <c r="O4721" s="1"/>
    </row>
    <row r="4722" spans="15:15" x14ac:dyDescent="0.25">
      <c r="O4722" s="1"/>
    </row>
    <row r="4723" spans="15:15" x14ac:dyDescent="0.25">
      <c r="O4723" s="1"/>
    </row>
    <row r="4724" spans="15:15" x14ac:dyDescent="0.25">
      <c r="O4724" s="1"/>
    </row>
    <row r="4725" spans="15:15" x14ac:dyDescent="0.25">
      <c r="O4725" s="1"/>
    </row>
    <row r="4726" spans="15:15" x14ac:dyDescent="0.25">
      <c r="O4726" s="1"/>
    </row>
    <row r="4727" spans="15:15" x14ac:dyDescent="0.25">
      <c r="O4727" s="1"/>
    </row>
    <row r="4728" spans="15:15" x14ac:dyDescent="0.25">
      <c r="O4728" s="1"/>
    </row>
    <row r="4729" spans="15:15" x14ac:dyDescent="0.25">
      <c r="O4729" s="1"/>
    </row>
    <row r="4730" spans="15:15" x14ac:dyDescent="0.25">
      <c r="O4730" s="1"/>
    </row>
    <row r="4731" spans="15:15" x14ac:dyDescent="0.25">
      <c r="O4731" s="1"/>
    </row>
    <row r="4732" spans="15:15" x14ac:dyDescent="0.25">
      <c r="O4732" s="1"/>
    </row>
    <row r="4733" spans="15:15" x14ac:dyDescent="0.25">
      <c r="O4733" s="1"/>
    </row>
    <row r="4734" spans="15:15" x14ac:dyDescent="0.25">
      <c r="O4734" s="1"/>
    </row>
    <row r="4735" spans="15:15" x14ac:dyDescent="0.25">
      <c r="O4735" s="1"/>
    </row>
    <row r="4736" spans="15:15" x14ac:dyDescent="0.25">
      <c r="O4736" s="1"/>
    </row>
    <row r="4737" spans="15:15" x14ac:dyDescent="0.25">
      <c r="O4737" s="1"/>
    </row>
    <row r="4738" spans="15:15" x14ac:dyDescent="0.25">
      <c r="O4738" s="1"/>
    </row>
    <row r="4739" spans="15:15" x14ac:dyDescent="0.25">
      <c r="O4739" s="1"/>
    </row>
    <row r="4740" spans="15:15" x14ac:dyDescent="0.25">
      <c r="O4740" s="1"/>
    </row>
    <row r="4741" spans="15:15" x14ac:dyDescent="0.25">
      <c r="O4741" s="1"/>
    </row>
    <row r="4742" spans="15:15" x14ac:dyDescent="0.25">
      <c r="O4742" s="1"/>
    </row>
    <row r="4743" spans="15:15" x14ac:dyDescent="0.25">
      <c r="O4743" s="1"/>
    </row>
    <row r="4744" spans="15:15" x14ac:dyDescent="0.25">
      <c r="O4744" s="1"/>
    </row>
    <row r="4745" spans="15:15" x14ac:dyDescent="0.25">
      <c r="O4745" s="1"/>
    </row>
    <row r="4746" spans="15:15" x14ac:dyDescent="0.25">
      <c r="O4746" s="1"/>
    </row>
    <row r="4747" spans="15:15" x14ac:dyDescent="0.25">
      <c r="O4747" s="1"/>
    </row>
    <row r="4748" spans="15:15" x14ac:dyDescent="0.25">
      <c r="O4748" s="1"/>
    </row>
    <row r="4749" spans="15:15" x14ac:dyDescent="0.25">
      <c r="O4749" s="1"/>
    </row>
    <row r="4750" spans="15:15" x14ac:dyDescent="0.25">
      <c r="O4750" s="1"/>
    </row>
    <row r="4751" spans="15:15" x14ac:dyDescent="0.25">
      <c r="O4751" s="1"/>
    </row>
    <row r="4752" spans="15:15" x14ac:dyDescent="0.25">
      <c r="O4752" s="1"/>
    </row>
    <row r="4753" spans="15:15" x14ac:dyDescent="0.25">
      <c r="O4753" s="1"/>
    </row>
    <row r="4754" spans="15:15" x14ac:dyDescent="0.25">
      <c r="O4754" s="1"/>
    </row>
    <row r="4755" spans="15:15" x14ac:dyDescent="0.25">
      <c r="O4755" s="1"/>
    </row>
    <row r="4756" spans="15:15" x14ac:dyDescent="0.25">
      <c r="O4756" s="1"/>
    </row>
    <row r="4757" spans="15:15" x14ac:dyDescent="0.25">
      <c r="O4757" s="1"/>
    </row>
    <row r="4758" spans="15:15" x14ac:dyDescent="0.25">
      <c r="O4758" s="1"/>
    </row>
    <row r="4759" spans="15:15" x14ac:dyDescent="0.25">
      <c r="O4759" s="1"/>
    </row>
    <row r="4760" spans="15:15" x14ac:dyDescent="0.25">
      <c r="O4760" s="1"/>
    </row>
    <row r="4761" spans="15:15" x14ac:dyDescent="0.25">
      <c r="O4761" s="1"/>
    </row>
    <row r="4762" spans="15:15" x14ac:dyDescent="0.25">
      <c r="O4762" s="1"/>
    </row>
    <row r="4763" spans="15:15" x14ac:dyDescent="0.25">
      <c r="O4763" s="1"/>
    </row>
    <row r="4764" spans="15:15" x14ac:dyDescent="0.25">
      <c r="O4764" s="1"/>
    </row>
    <row r="4765" spans="15:15" x14ac:dyDescent="0.25">
      <c r="O4765" s="1"/>
    </row>
    <row r="4766" spans="15:15" x14ac:dyDescent="0.25">
      <c r="O4766" s="1"/>
    </row>
    <row r="4767" spans="15:15" x14ac:dyDescent="0.25">
      <c r="O4767" s="1"/>
    </row>
    <row r="4768" spans="15:15" x14ac:dyDescent="0.25">
      <c r="O4768" s="1"/>
    </row>
    <row r="4769" spans="15:15" x14ac:dyDescent="0.25">
      <c r="O4769" s="1"/>
    </row>
    <row r="4770" spans="15:15" x14ac:dyDescent="0.25">
      <c r="O4770" s="1"/>
    </row>
    <row r="4771" spans="15:15" x14ac:dyDescent="0.25">
      <c r="O4771" s="1"/>
    </row>
    <row r="4772" spans="15:15" x14ac:dyDescent="0.25">
      <c r="O4772" s="1"/>
    </row>
    <row r="4773" spans="15:15" x14ac:dyDescent="0.25">
      <c r="O4773" s="1"/>
    </row>
    <row r="4774" spans="15:15" x14ac:dyDescent="0.25">
      <c r="O4774" s="1"/>
    </row>
    <row r="4775" spans="15:15" x14ac:dyDescent="0.25">
      <c r="O4775" s="1"/>
    </row>
    <row r="4776" spans="15:15" x14ac:dyDescent="0.25">
      <c r="O4776" s="1"/>
    </row>
    <row r="4777" spans="15:15" x14ac:dyDescent="0.25">
      <c r="O4777" s="1"/>
    </row>
    <row r="4778" spans="15:15" x14ac:dyDescent="0.25">
      <c r="O4778" s="1"/>
    </row>
    <row r="4779" spans="15:15" x14ac:dyDescent="0.25">
      <c r="O4779" s="1"/>
    </row>
    <row r="4780" spans="15:15" x14ac:dyDescent="0.25">
      <c r="O4780" s="1"/>
    </row>
    <row r="4781" spans="15:15" x14ac:dyDescent="0.25">
      <c r="O4781" s="1"/>
    </row>
    <row r="4782" spans="15:15" x14ac:dyDescent="0.25">
      <c r="O4782" s="1"/>
    </row>
    <row r="4783" spans="15:15" x14ac:dyDescent="0.25">
      <c r="O4783" s="1"/>
    </row>
    <row r="4784" spans="15:15" x14ac:dyDescent="0.25">
      <c r="O4784" s="1"/>
    </row>
    <row r="4785" spans="15:15" x14ac:dyDescent="0.25">
      <c r="O4785" s="1"/>
    </row>
    <row r="4786" spans="15:15" x14ac:dyDescent="0.25">
      <c r="O4786" s="1"/>
    </row>
    <row r="4787" spans="15:15" x14ac:dyDescent="0.25">
      <c r="O4787" s="1"/>
    </row>
    <row r="4788" spans="15:15" x14ac:dyDescent="0.25">
      <c r="O4788" s="1"/>
    </row>
    <row r="4789" spans="15:15" x14ac:dyDescent="0.25">
      <c r="O4789" s="1"/>
    </row>
    <row r="4790" spans="15:15" x14ac:dyDescent="0.25">
      <c r="O4790" s="1"/>
    </row>
    <row r="4791" spans="15:15" x14ac:dyDescent="0.25">
      <c r="O4791" s="1"/>
    </row>
    <row r="4792" spans="15:15" x14ac:dyDescent="0.25">
      <c r="O4792" s="1"/>
    </row>
    <row r="4793" spans="15:15" x14ac:dyDescent="0.25">
      <c r="O4793" s="1"/>
    </row>
    <row r="4794" spans="15:15" x14ac:dyDescent="0.25">
      <c r="O4794" s="1"/>
    </row>
    <row r="4795" spans="15:15" x14ac:dyDescent="0.25">
      <c r="O4795" s="1"/>
    </row>
    <row r="4796" spans="15:15" x14ac:dyDescent="0.25">
      <c r="O4796" s="1"/>
    </row>
    <row r="4797" spans="15:15" x14ac:dyDescent="0.25">
      <c r="O4797" s="1"/>
    </row>
    <row r="4798" spans="15:15" x14ac:dyDescent="0.25">
      <c r="O4798" s="1"/>
    </row>
    <row r="4799" spans="15:15" x14ac:dyDescent="0.25">
      <c r="O4799" s="1"/>
    </row>
    <row r="4800" spans="15:15" x14ac:dyDescent="0.25">
      <c r="O4800" s="1"/>
    </row>
    <row r="4801" spans="15:15" x14ac:dyDescent="0.25">
      <c r="O4801" s="1"/>
    </row>
    <row r="4802" spans="15:15" x14ac:dyDescent="0.25">
      <c r="O4802" s="1"/>
    </row>
    <row r="4803" spans="15:15" x14ac:dyDescent="0.25">
      <c r="O4803" s="1"/>
    </row>
    <row r="4804" spans="15:15" x14ac:dyDescent="0.25">
      <c r="O4804" s="1"/>
    </row>
    <row r="4805" spans="15:15" x14ac:dyDescent="0.25">
      <c r="O4805" s="1"/>
    </row>
    <row r="4806" spans="15:15" x14ac:dyDescent="0.25">
      <c r="O4806" s="1"/>
    </row>
    <row r="4807" spans="15:15" x14ac:dyDescent="0.25">
      <c r="O4807" s="1"/>
    </row>
    <row r="4808" spans="15:15" x14ac:dyDescent="0.25">
      <c r="O4808" s="1"/>
    </row>
    <row r="4809" spans="15:15" x14ac:dyDescent="0.25">
      <c r="O4809" s="1"/>
    </row>
    <row r="4810" spans="15:15" x14ac:dyDescent="0.25">
      <c r="O4810" s="1"/>
    </row>
    <row r="4811" spans="15:15" x14ac:dyDescent="0.25">
      <c r="O4811" s="1"/>
    </row>
    <row r="4812" spans="15:15" x14ac:dyDescent="0.25">
      <c r="O4812" s="1"/>
    </row>
    <row r="4813" spans="15:15" x14ac:dyDescent="0.25">
      <c r="O4813" s="1"/>
    </row>
    <row r="4814" spans="15:15" x14ac:dyDescent="0.25">
      <c r="O4814" s="1"/>
    </row>
    <row r="4815" spans="15:15" x14ac:dyDescent="0.25">
      <c r="O4815" s="1"/>
    </row>
    <row r="4816" spans="15:15" x14ac:dyDescent="0.25">
      <c r="O4816" s="1"/>
    </row>
    <row r="4817" spans="15:15" x14ac:dyDescent="0.25">
      <c r="O4817" s="1"/>
    </row>
    <row r="4818" spans="15:15" x14ac:dyDescent="0.25">
      <c r="O4818" s="1"/>
    </row>
    <row r="4819" spans="15:15" x14ac:dyDescent="0.25">
      <c r="O4819" s="1"/>
    </row>
    <row r="4820" spans="15:15" x14ac:dyDescent="0.25">
      <c r="O4820" s="1"/>
    </row>
    <row r="4821" spans="15:15" x14ac:dyDescent="0.25">
      <c r="O4821" s="1"/>
    </row>
    <row r="4822" spans="15:15" x14ac:dyDescent="0.25">
      <c r="O4822" s="1"/>
    </row>
    <row r="4823" spans="15:15" x14ac:dyDescent="0.25">
      <c r="O4823" s="1"/>
    </row>
    <row r="4824" spans="15:15" x14ac:dyDescent="0.25">
      <c r="O4824" s="1"/>
    </row>
    <row r="4825" spans="15:15" x14ac:dyDescent="0.25">
      <c r="O4825" s="1"/>
    </row>
    <row r="4826" spans="15:15" x14ac:dyDescent="0.25">
      <c r="O4826" s="1"/>
    </row>
    <row r="4827" spans="15:15" x14ac:dyDescent="0.25">
      <c r="O4827" s="1"/>
    </row>
    <row r="4828" spans="15:15" x14ac:dyDescent="0.25">
      <c r="O4828" s="1"/>
    </row>
    <row r="4829" spans="15:15" x14ac:dyDescent="0.25">
      <c r="O4829" s="1"/>
    </row>
    <row r="4830" spans="15:15" x14ac:dyDescent="0.25">
      <c r="O4830" s="1"/>
    </row>
    <row r="4831" spans="15:15" x14ac:dyDescent="0.25">
      <c r="O4831" s="1"/>
    </row>
    <row r="4832" spans="15:15" x14ac:dyDescent="0.25">
      <c r="O4832" s="1"/>
    </row>
    <row r="4833" spans="15:15" x14ac:dyDescent="0.25">
      <c r="O4833" s="1"/>
    </row>
    <row r="4834" spans="15:15" x14ac:dyDescent="0.25">
      <c r="O4834" s="1"/>
    </row>
    <row r="4835" spans="15:15" x14ac:dyDescent="0.25">
      <c r="O4835" s="1"/>
    </row>
    <row r="4836" spans="15:15" x14ac:dyDescent="0.25">
      <c r="O4836" s="1"/>
    </row>
    <row r="4837" spans="15:15" x14ac:dyDescent="0.25">
      <c r="O4837" s="1"/>
    </row>
    <row r="4838" spans="15:15" x14ac:dyDescent="0.25">
      <c r="O4838" s="1"/>
    </row>
    <row r="4839" spans="15:15" x14ac:dyDescent="0.25">
      <c r="O4839" s="1"/>
    </row>
    <row r="4840" spans="15:15" x14ac:dyDescent="0.25">
      <c r="O4840" s="1"/>
    </row>
    <row r="4841" spans="15:15" x14ac:dyDescent="0.25">
      <c r="O4841" s="1"/>
    </row>
    <row r="4842" spans="15:15" x14ac:dyDescent="0.25">
      <c r="O4842" s="1"/>
    </row>
    <row r="4843" spans="15:15" x14ac:dyDescent="0.25">
      <c r="O4843" s="1"/>
    </row>
    <row r="4844" spans="15:15" x14ac:dyDescent="0.25">
      <c r="O4844" s="1"/>
    </row>
    <row r="4845" spans="15:15" x14ac:dyDescent="0.25">
      <c r="O4845" s="1"/>
    </row>
    <row r="4846" spans="15:15" x14ac:dyDescent="0.25">
      <c r="O4846" s="1"/>
    </row>
    <row r="4847" spans="15:15" x14ac:dyDescent="0.25">
      <c r="O4847" s="1"/>
    </row>
    <row r="4848" spans="15:15" x14ac:dyDescent="0.25">
      <c r="O4848" s="1"/>
    </row>
    <row r="4849" spans="15:15" x14ac:dyDescent="0.25">
      <c r="O4849" s="1"/>
    </row>
    <row r="4850" spans="15:15" x14ac:dyDescent="0.25">
      <c r="O4850" s="1"/>
    </row>
    <row r="4851" spans="15:15" x14ac:dyDescent="0.25">
      <c r="O4851" s="1"/>
    </row>
    <row r="4852" spans="15:15" x14ac:dyDescent="0.25">
      <c r="O4852" s="1"/>
    </row>
    <row r="4853" spans="15:15" x14ac:dyDescent="0.25">
      <c r="O4853" s="1"/>
    </row>
    <row r="4854" spans="15:15" x14ac:dyDescent="0.25">
      <c r="O4854" s="1"/>
    </row>
    <row r="4855" spans="15:15" x14ac:dyDescent="0.25">
      <c r="O4855" s="1"/>
    </row>
    <row r="4856" spans="15:15" x14ac:dyDescent="0.25">
      <c r="O4856" s="1"/>
    </row>
    <row r="4857" spans="15:15" x14ac:dyDescent="0.25">
      <c r="O4857" s="1"/>
    </row>
    <row r="4858" spans="15:15" x14ac:dyDescent="0.25">
      <c r="O4858" s="1"/>
    </row>
    <row r="4859" spans="15:15" x14ac:dyDescent="0.25">
      <c r="O4859" s="1"/>
    </row>
    <row r="4860" spans="15:15" x14ac:dyDescent="0.25">
      <c r="O4860" s="1"/>
    </row>
    <row r="4861" spans="15:15" x14ac:dyDescent="0.25">
      <c r="O4861" s="1"/>
    </row>
    <row r="4862" spans="15:15" x14ac:dyDescent="0.25">
      <c r="O4862" s="1"/>
    </row>
    <row r="4863" spans="15:15" x14ac:dyDescent="0.25">
      <c r="O4863" s="1"/>
    </row>
    <row r="4864" spans="15:15" x14ac:dyDescent="0.25">
      <c r="O4864" s="1"/>
    </row>
    <row r="4865" spans="15:15" x14ac:dyDescent="0.25">
      <c r="O4865" s="1"/>
    </row>
    <row r="4866" spans="15:15" x14ac:dyDescent="0.25">
      <c r="O4866" s="1"/>
    </row>
    <row r="4867" spans="15:15" x14ac:dyDescent="0.25">
      <c r="O4867" s="1"/>
    </row>
    <row r="4868" spans="15:15" x14ac:dyDescent="0.25">
      <c r="O4868" s="1"/>
    </row>
    <row r="4869" spans="15:15" x14ac:dyDescent="0.25">
      <c r="O4869" s="1"/>
    </row>
    <row r="4870" spans="15:15" x14ac:dyDescent="0.25">
      <c r="O4870" s="1"/>
    </row>
    <row r="4871" spans="15:15" x14ac:dyDescent="0.25">
      <c r="O4871" s="1"/>
    </row>
    <row r="4872" spans="15:15" x14ac:dyDescent="0.25">
      <c r="O4872" s="1"/>
    </row>
    <row r="4873" spans="15:15" x14ac:dyDescent="0.25">
      <c r="O4873" s="1"/>
    </row>
    <row r="4874" spans="15:15" x14ac:dyDescent="0.25">
      <c r="O4874" s="1"/>
    </row>
    <row r="4875" spans="15:15" x14ac:dyDescent="0.25">
      <c r="O4875" s="1"/>
    </row>
    <row r="4876" spans="15:15" x14ac:dyDescent="0.25">
      <c r="O4876" s="1"/>
    </row>
    <row r="4877" spans="15:15" x14ac:dyDescent="0.25">
      <c r="O4877" s="1"/>
    </row>
    <row r="4878" spans="15:15" x14ac:dyDescent="0.25">
      <c r="O4878" s="1"/>
    </row>
    <row r="4879" spans="15:15" x14ac:dyDescent="0.25">
      <c r="O4879" s="1"/>
    </row>
    <row r="4880" spans="15:15" x14ac:dyDescent="0.25">
      <c r="O4880" s="1"/>
    </row>
    <row r="4881" spans="15:15" x14ac:dyDescent="0.25">
      <c r="O4881" s="1"/>
    </row>
    <row r="4882" spans="15:15" x14ac:dyDescent="0.25">
      <c r="O4882" s="1"/>
    </row>
    <row r="4883" spans="15:15" x14ac:dyDescent="0.25">
      <c r="O4883" s="1"/>
    </row>
    <row r="4884" spans="15:15" x14ac:dyDescent="0.25">
      <c r="O4884" s="1"/>
    </row>
    <row r="4885" spans="15:15" x14ac:dyDescent="0.25">
      <c r="O4885" s="1"/>
    </row>
    <row r="4886" spans="15:15" x14ac:dyDescent="0.25">
      <c r="O4886" s="1"/>
    </row>
    <row r="4887" spans="15:15" x14ac:dyDescent="0.25">
      <c r="O4887" s="1"/>
    </row>
    <row r="4888" spans="15:15" x14ac:dyDescent="0.25">
      <c r="O4888" s="1"/>
    </row>
    <row r="4889" spans="15:15" x14ac:dyDescent="0.25">
      <c r="O4889" s="1"/>
    </row>
    <row r="4890" spans="15:15" x14ac:dyDescent="0.25">
      <c r="O4890" s="1"/>
    </row>
    <row r="4891" spans="15:15" x14ac:dyDescent="0.25">
      <c r="O4891" s="1"/>
    </row>
    <row r="4892" spans="15:15" x14ac:dyDescent="0.25">
      <c r="O4892" s="1"/>
    </row>
    <row r="4893" spans="15:15" x14ac:dyDescent="0.25">
      <c r="O4893" s="1"/>
    </row>
    <row r="4894" spans="15:15" x14ac:dyDescent="0.25">
      <c r="O4894" s="1"/>
    </row>
    <row r="4895" spans="15:15" x14ac:dyDescent="0.25">
      <c r="O4895" s="1"/>
    </row>
    <row r="4896" spans="15:15" x14ac:dyDescent="0.25">
      <c r="O4896" s="1"/>
    </row>
    <row r="4897" spans="15:15" x14ac:dyDescent="0.25">
      <c r="O4897" s="1"/>
    </row>
    <row r="4898" spans="15:15" x14ac:dyDescent="0.25">
      <c r="O4898" s="1"/>
    </row>
    <row r="4899" spans="15:15" x14ac:dyDescent="0.25">
      <c r="O4899" s="1"/>
    </row>
    <row r="4900" spans="15:15" x14ac:dyDescent="0.25">
      <c r="O4900" s="1"/>
    </row>
    <row r="4901" spans="15:15" x14ac:dyDescent="0.25">
      <c r="O4901" s="1"/>
    </row>
    <row r="4902" spans="15:15" x14ac:dyDescent="0.25">
      <c r="O4902" s="1"/>
    </row>
    <row r="4903" spans="15:15" x14ac:dyDescent="0.25">
      <c r="O4903" s="1"/>
    </row>
    <row r="4904" spans="15:15" x14ac:dyDescent="0.25">
      <c r="O4904" s="1"/>
    </row>
    <row r="4905" spans="15:15" x14ac:dyDescent="0.25">
      <c r="O4905" s="1"/>
    </row>
    <row r="4906" spans="15:15" x14ac:dyDescent="0.25">
      <c r="O4906" s="1"/>
    </row>
    <row r="4907" spans="15:15" x14ac:dyDescent="0.25">
      <c r="O4907" s="1"/>
    </row>
    <row r="4908" spans="15:15" x14ac:dyDescent="0.25">
      <c r="O4908" s="1"/>
    </row>
    <row r="4909" spans="15:15" x14ac:dyDescent="0.25">
      <c r="O4909" s="1"/>
    </row>
    <row r="4910" spans="15:15" x14ac:dyDescent="0.25">
      <c r="O4910" s="1"/>
    </row>
    <row r="4911" spans="15:15" x14ac:dyDescent="0.25">
      <c r="O4911" s="1"/>
    </row>
    <row r="4912" spans="15:15" x14ac:dyDescent="0.25">
      <c r="O4912" s="1"/>
    </row>
    <row r="4913" spans="15:15" x14ac:dyDescent="0.25">
      <c r="O4913" s="1"/>
    </row>
    <row r="4914" spans="15:15" x14ac:dyDescent="0.25">
      <c r="O4914" s="1"/>
    </row>
    <row r="4915" spans="15:15" x14ac:dyDescent="0.25">
      <c r="O4915" s="1"/>
    </row>
    <row r="4916" spans="15:15" x14ac:dyDescent="0.25">
      <c r="O4916" s="1"/>
    </row>
    <row r="4917" spans="15:15" x14ac:dyDescent="0.25">
      <c r="O4917" s="1"/>
    </row>
    <row r="4918" spans="15:15" x14ac:dyDescent="0.25">
      <c r="O4918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"/>
  <sheetViews>
    <sheetView tabSelected="1" workbookViewId="0">
      <selection activeCell="R24" sqref="R24"/>
    </sheetView>
  </sheetViews>
  <sheetFormatPr defaultRowHeight="15" x14ac:dyDescent="0.25"/>
  <sheetData>
    <row r="1" spans="1:11" x14ac:dyDescent="0.25">
      <c r="A1" t="s">
        <v>24</v>
      </c>
      <c r="K1" s="8" t="s">
        <v>22</v>
      </c>
    </row>
    <row r="2" spans="1:11" x14ac:dyDescent="0.25">
      <c r="D2" t="s">
        <v>25</v>
      </c>
      <c r="F2" t="s">
        <v>26</v>
      </c>
      <c r="I2" t="s">
        <v>56</v>
      </c>
      <c r="J2">
        <v>5</v>
      </c>
      <c r="K2">
        <f>CTHL!Y603</f>
        <v>0.79811138899651846</v>
      </c>
    </row>
    <row r="3" spans="1:11" x14ac:dyDescent="0.25">
      <c r="D3" t="s">
        <v>27</v>
      </c>
      <c r="F3" s="7">
        <v>37264</v>
      </c>
    </row>
    <row r="4" spans="1:11" x14ac:dyDescent="0.25">
      <c r="D4" t="s">
        <v>28</v>
      </c>
      <c r="F4" t="s">
        <v>29</v>
      </c>
      <c r="I4" t="s">
        <v>57</v>
      </c>
      <c r="J4">
        <v>1</v>
      </c>
      <c r="K4">
        <f>CTHL!Y203</f>
        <v>0.97929928267983735</v>
      </c>
    </row>
    <row r="5" spans="1:11" x14ac:dyDescent="0.25">
      <c r="D5" t="s">
        <v>30</v>
      </c>
      <c r="F5">
        <v>0.8</v>
      </c>
    </row>
    <row r="7" spans="1:11" x14ac:dyDescent="0.25">
      <c r="D7" t="s">
        <v>31</v>
      </c>
      <c r="F7">
        <f>SQRT(CTHL!C2^2*J4*(J2-J4)^2)</f>
        <v>8.8400000000000006E-2</v>
      </c>
    </row>
    <row r="8" spans="1:11" x14ac:dyDescent="0.25">
      <c r="D8" t="s">
        <v>32</v>
      </c>
      <c r="F8">
        <f>(1/F7)*LN((CTHL!Y603)/(Option!F5*CTHL!Y203))+0.5*Option!F7</f>
        <v>0.25409169669287651</v>
      </c>
      <c r="G8" t="s">
        <v>34</v>
      </c>
      <c r="H8">
        <f>_xlfn.NORM.S.DIST(F8,TRUE)</f>
        <v>0.60028764100344456</v>
      </c>
    </row>
    <row r="9" spans="1:11" x14ac:dyDescent="0.25">
      <c r="D9" t="s">
        <v>33</v>
      </c>
      <c r="F9">
        <f>F8-F7</f>
        <v>0.16569169669287651</v>
      </c>
      <c r="G9" t="s">
        <v>35</v>
      </c>
      <c r="H9">
        <f>_xlfn.NORM.S.DIST(F9,TRUE)</f>
        <v>0.56580020959441568</v>
      </c>
    </row>
    <row r="11" spans="1:11" x14ac:dyDescent="0.25">
      <c r="D11" t="s">
        <v>36</v>
      </c>
      <c r="H11">
        <f>100*(K2*H8-F5*K4*H9)</f>
        <v>3.5826211441972178</v>
      </c>
    </row>
    <row r="13" spans="1:11" x14ac:dyDescent="0.25">
      <c r="H13">
        <f>CTHL!Y203</f>
        <v>0.97929928267983735</v>
      </c>
    </row>
    <row r="15" spans="1:11" x14ac:dyDescent="0.25">
      <c r="A15" t="s">
        <v>50</v>
      </c>
    </row>
    <row r="16" spans="1:11" x14ac:dyDescent="0.25">
      <c r="A16" t="s">
        <v>51</v>
      </c>
    </row>
    <row r="18" spans="1:9" ht="18" x14ac:dyDescent="0.35">
      <c r="A18" t="s">
        <v>52</v>
      </c>
      <c r="E18" s="10"/>
    </row>
    <row r="20" spans="1:9" ht="18" x14ac:dyDescent="0.35">
      <c r="A20" t="s">
        <v>53</v>
      </c>
    </row>
    <row r="21" spans="1:9" x14ac:dyDescent="0.25">
      <c r="I21" t="s">
        <v>54</v>
      </c>
    </row>
    <row r="30" spans="1:9" x14ac:dyDescent="0.25">
      <c r="A30" t="s">
        <v>55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CTHL</vt:lpstr>
      <vt:lpstr>Option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Curti</dc:creator>
  <cp:lastModifiedBy>Christopher Lamoureux</cp:lastModifiedBy>
  <dcterms:created xsi:type="dcterms:W3CDTF">2014-04-29T22:30:15Z</dcterms:created>
  <dcterms:modified xsi:type="dcterms:W3CDTF">2014-05-06T01:26:41Z</dcterms:modified>
</cp:coreProperties>
</file>